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Users\RIPA\Desktop\K NASAZENÍ\"/>
    </mc:Choice>
  </mc:AlternateContent>
  <xr:revisionPtr revIDLastSave="0" documentId="13_ncr:1_{A9404F72-CB64-4978-A3EC-0C1BF96A8ADB}" xr6:coauthVersionLast="47" xr6:coauthVersionMax="47" xr10:uidLastSave="{00000000-0000-0000-0000-000000000000}"/>
  <workbookProtection workbookAlgorithmName="SHA-512" workbookHashValue="euMCvCozGTPjdmQ9dapRWmTW+01C4MICJQB5zjb4MqA7Uf9BpqF3v4NdY5j9e01EZIB4V+krB2jlXuMKKgcn6w==" workbookSaltValue="s7iMEvYO3b3q7n6a+2MIKg==" workbookSpinCount="100000" lockStructure="1"/>
  <bookViews>
    <workbookView xWindow="28680" yWindow="-120" windowWidth="29040" windowHeight="15840" xr2:uid="{00000000-000D-0000-FFFF-FFFF00000000}"/>
  </bookViews>
  <sheets>
    <sheet name="Příloha B" sheetId="1" r:id="rId1"/>
    <sheet name="Vzorový příklad" sheetId="2" r:id="rId2"/>
    <sheet name="Vypocty" sheetId="3" state="hidden" r:id="rId3"/>
  </sheets>
  <definedNames>
    <definedName name="_xlnm.Print_Area" localSheetId="0">'Příloha B'!$B$2:$T$48,'Příloha B'!$B$50:$T$100,'Příloha B'!$B$102:$T$133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  <c r="B43" i="3"/>
  <c r="B91" i="3"/>
  <c r="B96" i="3" s="1"/>
  <c r="B5" i="1" s="1"/>
  <c r="B57" i="3" l="1"/>
  <c r="B134" i="1" s="1"/>
  <c r="F129" i="1" l="1"/>
  <c r="B46" i="3" l="1"/>
  <c r="B72" i="3" s="1"/>
  <c r="T102" i="1" s="1"/>
  <c r="B69" i="3"/>
  <c r="V76" i="1" s="1"/>
  <c r="B66" i="3"/>
  <c r="B37" i="3"/>
  <c r="B63" i="3" s="1"/>
  <c r="V24" i="1" s="1"/>
  <c r="D52" i="3"/>
  <c r="D54" i="3" s="1"/>
  <c r="V9" i="1" s="1"/>
  <c r="D42" i="3"/>
  <c r="D44" i="3" s="1"/>
  <c r="D47" i="3"/>
  <c r="D49" i="3" s="1"/>
  <c r="V8" i="1" s="1"/>
  <c r="B34" i="3"/>
  <c r="B60" i="3" s="1"/>
  <c r="V12" i="1" s="1"/>
  <c r="V50" i="1" l="1"/>
  <c r="V7" i="1"/>
  <c r="D35" i="3"/>
  <c r="D37" i="3" l="1"/>
  <c r="E28" i="3"/>
  <c r="B86" i="3" s="1"/>
  <c r="B87" i="3" s="1"/>
  <c r="T114" i="1" s="1"/>
  <c r="E27" i="3"/>
  <c r="B83" i="3" s="1"/>
  <c r="B84" i="3" s="1"/>
  <c r="V88" i="1" s="1"/>
  <c r="E26" i="3"/>
  <c r="B80" i="3" s="1"/>
  <c r="B81" i="3" s="1"/>
  <c r="V62" i="1" s="1"/>
  <c r="E24" i="3"/>
  <c r="E25" i="3"/>
  <c r="B77" i="3" s="1"/>
  <c r="B78" i="3" s="1"/>
  <c r="V36" i="1" s="1"/>
  <c r="D39" i="3" l="1"/>
  <c r="E12" i="3"/>
  <c r="E15" i="3" s="1"/>
  <c r="G15" i="3" s="1"/>
  <c r="V6" i="1" l="1"/>
  <c r="E13" i="3"/>
  <c r="G13" i="3" s="1"/>
  <c r="E14" i="3"/>
  <c r="G14" i="3" s="1"/>
  <c r="H20" i="3" l="1"/>
  <c r="F20" i="3"/>
  <c r="B10" i="1" l="1"/>
</calcChain>
</file>

<file path=xl/sharedStrings.xml><?xml version="1.0" encoding="utf-8"?>
<sst xmlns="http://schemas.openxmlformats.org/spreadsheetml/2006/main" count="330" uniqueCount="164">
  <si>
    <t>Název subjektu (právnické osoby)</t>
  </si>
  <si>
    <t>1.</t>
  </si>
  <si>
    <t>2.</t>
  </si>
  <si>
    <t>3.</t>
  </si>
  <si>
    <t>4.</t>
  </si>
  <si>
    <t>5.</t>
  </si>
  <si>
    <t>6.</t>
  </si>
  <si>
    <t>Podíl v %</t>
  </si>
  <si>
    <t>Jméno a Příjmení</t>
  </si>
  <si>
    <t>V subjektu (v právnické osobě) - Název</t>
  </si>
  <si>
    <t>7.</t>
  </si>
  <si>
    <t>Právnická osoba</t>
  </si>
  <si>
    <t>Číselník Právní forma:</t>
  </si>
  <si>
    <t xml:space="preserve">(od </t>
  </si>
  <si>
    <t xml:space="preserve"> do </t>
  </si>
  <si>
    <t>Výpočet datum pro otázku</t>
  </si>
  <si>
    <t>Zkákladní datum:</t>
  </si>
  <si>
    <t xml:space="preserve">Datum mínus 3 roky: </t>
  </si>
  <si>
    <t>Věta, pokud ještě nevyplní datum:</t>
  </si>
  <si>
    <t>mínus 3 roky</t>
  </si>
  <si>
    <t xml:space="preserve">Datum shoda měsíce: </t>
  </si>
  <si>
    <t>Toto je OK formát:</t>
  </si>
  <si>
    <t>shoda</t>
  </si>
  <si>
    <t>Datum shoda den:</t>
  </si>
  <si>
    <t>.</t>
  </si>
  <si>
    <t>Tečka:</t>
  </si>
  <si>
    <t xml:space="preserve">) název? </t>
  </si>
  <si>
    <t>Ano, došlo k přejmenování.</t>
  </si>
  <si>
    <t>Ne, nedošlo k přejmenování.</t>
  </si>
  <si>
    <t>Počítadlo znaků v poslední buňce každého písmene:</t>
  </si>
  <si>
    <t>Písmeno A)</t>
  </si>
  <si>
    <t>Písmeno B)</t>
  </si>
  <si>
    <t>Písmeno C)</t>
  </si>
  <si>
    <t>Písmeno D)</t>
  </si>
  <si>
    <t>Písmeno E)</t>
  </si>
  <si>
    <t>IČO nebo RČ</t>
  </si>
  <si>
    <r>
      <t xml:space="preserve">RČ </t>
    </r>
    <r>
      <rPr>
        <sz val="8"/>
        <color theme="1"/>
        <rFont val="Calibri"/>
        <family val="2"/>
        <charset val="238"/>
        <scheme val="minor"/>
      </rPr>
      <t>nebo</t>
    </r>
    <r>
      <rPr>
        <sz val="9"/>
        <color theme="1"/>
        <rFont val="Calibri"/>
        <family val="2"/>
        <charset val="238"/>
        <scheme val="minor"/>
      </rPr>
      <t xml:space="preserve"> Datum nar.</t>
    </r>
  </si>
  <si>
    <t>Pozice</t>
  </si>
  <si>
    <t>IČO subjektu</t>
  </si>
  <si>
    <t>Fyzická osoba podnikající - zapsaná pouze v živnostenském rejstříku</t>
  </si>
  <si>
    <t>Fyzická osoba podnikající - zapsaná (dobrovolně, nebo dle zákona) v obchodním rejstříku</t>
  </si>
  <si>
    <t>Toto celé slouží ke složení věty "Kde sídlí Žadatel, aby se tam napsalo správné datum"</t>
  </si>
  <si>
    <t>Počítadlo znaků 1) IČO Žadatele:</t>
  </si>
  <si>
    <t>Když je vyšší než 4 znaky IČO:</t>
  </si>
  <si>
    <t>Vlastní nemovitost</t>
  </si>
  <si>
    <t>Pronajatá nemovistost - bez dalších nájemců</t>
  </si>
  <si>
    <t>Virtuální či sdílené sdílo</t>
  </si>
  <si>
    <t>Obecní úřad</t>
  </si>
  <si>
    <t>Pronajatá nemovitost - více nájemců - ale nejedná se o virtuální sídlo</t>
  </si>
  <si>
    <r>
      <rPr>
        <b/>
        <sz val="11"/>
        <color theme="1"/>
        <rFont val="Calibri"/>
        <family val="2"/>
        <charset val="238"/>
        <scheme val="minor"/>
      </rPr>
      <t>Výsledná</t>
    </r>
    <r>
      <rPr>
        <sz val="11"/>
        <color theme="1"/>
        <rFont val="Calibri"/>
        <family val="2"/>
        <charset val="238"/>
        <scheme val="minor"/>
      </rPr>
      <t xml:space="preserve"> kombinace vět pro Písmeno A)</t>
    </r>
  </si>
  <si>
    <t>Písmeno A) nevyplňujte. Přejděte na další písmeno.</t>
  </si>
  <si>
    <t>Když je FOP v ŽR</t>
  </si>
  <si>
    <t>Když je FOP v OR</t>
  </si>
  <si>
    <t>Texty červených vět pro Písmeno A)</t>
  </si>
  <si>
    <r>
      <rPr>
        <b/>
        <sz val="11"/>
        <color theme="1"/>
        <rFont val="Calibri"/>
        <family val="2"/>
        <charset val="238"/>
        <scheme val="minor"/>
      </rPr>
      <t>Výsledná</t>
    </r>
    <r>
      <rPr>
        <sz val="11"/>
        <color theme="1"/>
        <rFont val="Calibri"/>
        <family val="2"/>
        <charset val="238"/>
        <scheme val="minor"/>
      </rPr>
      <t xml:space="preserve"> kombinace vět pro Písmeno B)</t>
    </r>
  </si>
  <si>
    <r>
      <rPr>
        <b/>
        <sz val="11"/>
        <color theme="1"/>
        <rFont val="Calibri"/>
        <family val="2"/>
        <charset val="238"/>
        <scheme val="minor"/>
      </rPr>
      <t xml:space="preserve">Výsledná </t>
    </r>
    <r>
      <rPr>
        <sz val="11"/>
        <color theme="1"/>
        <rFont val="Calibri"/>
        <family val="2"/>
        <charset val="238"/>
        <scheme val="minor"/>
      </rPr>
      <t>kombinace vět pro Písmeno C)</t>
    </r>
  </si>
  <si>
    <t>Příloha B  -</t>
  </si>
  <si>
    <t>Nápověda k výběru po vyplnění:</t>
  </si>
  <si>
    <t>Konečný výsledek nápovědy:</t>
  </si>
  <si>
    <r>
      <rPr>
        <b/>
        <sz val="11"/>
        <color theme="1"/>
        <rFont val="Calibri"/>
        <family val="2"/>
        <charset val="238"/>
        <scheme val="minor"/>
      </rPr>
      <t>Výsledná</t>
    </r>
    <r>
      <rPr>
        <sz val="11"/>
        <color theme="1"/>
        <rFont val="Calibri"/>
        <family val="2"/>
        <charset val="238"/>
        <scheme val="minor"/>
      </rPr>
      <t xml:space="preserve"> kombinace vět pro Písmeno D)</t>
    </r>
  </si>
  <si>
    <r>
      <rPr>
        <b/>
        <sz val="11"/>
        <color theme="1"/>
        <rFont val="Calibri"/>
        <family val="2"/>
        <charset val="238"/>
        <scheme val="minor"/>
      </rPr>
      <t>Výsledná</t>
    </r>
    <r>
      <rPr>
        <sz val="11"/>
        <color theme="1"/>
        <rFont val="Calibri"/>
        <family val="2"/>
        <charset val="238"/>
        <scheme val="minor"/>
      </rPr>
      <t xml:space="preserve"> složená textace, v moment, kdy vyplní datum (data)</t>
    </r>
  </si>
  <si>
    <r>
      <rPr>
        <b/>
        <sz val="11"/>
        <color theme="1"/>
        <rFont val="Calibri"/>
        <family val="2"/>
        <charset val="238"/>
        <scheme val="minor"/>
      </rPr>
      <t>Výsledná</t>
    </r>
    <r>
      <rPr>
        <sz val="11"/>
        <color theme="1"/>
        <rFont val="Calibri"/>
        <family val="2"/>
        <charset val="238"/>
        <scheme val="minor"/>
      </rPr>
      <t xml:space="preserve"> kombinace vět pro Písmeno E)</t>
    </r>
  </si>
  <si>
    <t>Oficiální název subjektu</t>
  </si>
  <si>
    <t xml:space="preserve">Datum zpracovnání: </t>
  </si>
  <si>
    <r>
      <t xml:space="preserve">Dnešní datum </t>
    </r>
    <r>
      <rPr>
        <b/>
        <sz val="9"/>
        <color theme="1"/>
        <rFont val="Calibri"/>
        <family val="2"/>
        <charset val="238"/>
        <scheme val="minor"/>
      </rPr>
      <t>(formát DD.MM.RRRR)</t>
    </r>
  </si>
  <si>
    <t>Počítadlo textu</t>
  </si>
  <si>
    <t xml:space="preserve">Schovka písmene A) </t>
  </si>
  <si>
    <t>Schovka písmene B)</t>
  </si>
  <si>
    <t>Schovka písmene C)</t>
  </si>
  <si>
    <t>Schovka písmene D)</t>
  </si>
  <si>
    <t>Schovka písmene E)</t>
  </si>
  <si>
    <t xml:space="preserve">Schovka informace o nedostatku řádků, tak co má udělat (v moment, kdy vyplní jméno a příjmení) </t>
  </si>
  <si>
    <t>Informace:</t>
  </si>
  <si>
    <t>1)</t>
  </si>
  <si>
    <t>uzavřená účetní období nebo daňové přiznání za poslední uzavřený rok (u subjektů s daňovou evidencí).</t>
  </si>
  <si>
    <t xml:space="preserve">2) </t>
  </si>
  <si>
    <t xml:space="preserve">V případě nedostatku řádků použijte další Přílohu B (vyplňte úvodní část, a poté pokračujte ve vyplňování </t>
  </si>
  <si>
    <t>tabulky v místě nedostatku řádků).</t>
  </si>
  <si>
    <t xml:space="preserve">3) </t>
  </si>
  <si>
    <t xml:space="preserve">Pakliže bude některý subjekt (v tabulkách) níže uvedené právní formy, je nutné zaslat i požadovaný </t>
  </si>
  <si>
    <t>— Akciová společnost (zkratka: a.s.), Dokument: Seznam akcionářů</t>
  </si>
  <si>
    <t>— Societas Europaea (zkratka: SE), Dokument: Seznam akcionářů</t>
  </si>
  <si>
    <t>— Družstvo, Dokument: Seznam družstevníků</t>
  </si>
  <si>
    <t>— Evropská družstevní společnost (zkratka: SCE), Dokument: Seznam družstevníků</t>
  </si>
  <si>
    <t>4)</t>
  </si>
  <si>
    <t>Vyplněnou Přílohu B (a seznamy akcionářů či družstevníků, pokud jsou) zašlete do NRB pomocí E-podatelny.</t>
  </si>
  <si>
    <t xml:space="preserve">Doporučení, aby to otevírali v MS Excel. </t>
  </si>
  <si>
    <t>Kombinace:</t>
  </si>
  <si>
    <r>
      <rPr>
        <b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</si>
  <si>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Super firma s.r.o.</t>
  </si>
  <si>
    <t>01234567</t>
  </si>
  <si>
    <t>03212342</t>
  </si>
  <si>
    <t>Alfa s.r.o.</t>
  </si>
  <si>
    <t>12342450</t>
  </si>
  <si>
    <t>Petr Příkladný</t>
  </si>
  <si>
    <t>921123/1134</t>
  </si>
  <si>
    <t>Epsilon s.r.o.</t>
  </si>
  <si>
    <t>20302010</t>
  </si>
  <si>
    <t>Delta s.r.o.</t>
  </si>
  <si>
    <t>43231230</t>
  </si>
  <si>
    <t>Jednatel</t>
  </si>
  <si>
    <t xml:space="preserve">Petr Příkladný </t>
  </si>
  <si>
    <t>Éta s.r.o.</t>
  </si>
  <si>
    <t>82133294</t>
  </si>
  <si>
    <t>840817/5284</t>
  </si>
  <si>
    <t>84721934</t>
  </si>
  <si>
    <t>Jan Novotný</t>
  </si>
  <si>
    <t>Níže je vizualizace neúplného vlastnického diagramu (pro příklad plně dostačující).</t>
  </si>
  <si>
    <t>Vzorový příklad - Vizualizace:</t>
  </si>
  <si>
    <t>Příloha B - Podle vizualizace:</t>
  </si>
  <si>
    <t>Ruční podpis (podepsáno v NRB)</t>
  </si>
  <si>
    <t>dokument jako součást Přílohy B:</t>
  </si>
  <si>
    <t>Předseda představenstva</t>
  </si>
  <si>
    <t>Hlavní podnikatelská činnost výše uvedených subjektů (svými slovy)</t>
  </si>
  <si>
    <t xml:space="preserve">NRB si může vyžádat dokumenty (data k dalším subjektům) nad rámec Přílohy B. </t>
  </si>
  <si>
    <t>Místopředseda představen.</t>
  </si>
  <si>
    <t>Prokurista</t>
  </si>
  <si>
    <t>Číselník pozic</t>
  </si>
  <si>
    <t>Člen přestavenstva</t>
  </si>
  <si>
    <r>
      <t>-------------------------------------------------------</t>
    </r>
    <r>
      <rPr>
        <i/>
        <sz val="9"/>
        <color theme="1"/>
        <rFont val="Calibri"/>
        <family val="2"/>
        <charset val="238"/>
        <scheme val="minor"/>
      </rPr>
      <t>Níže uvedná část se (automaticky) netiskne</t>
    </r>
    <r>
      <rPr>
        <i/>
        <sz val="11"/>
        <color theme="1"/>
        <rFont val="Calibri"/>
        <family val="2"/>
        <charset val="238"/>
        <scheme val="minor"/>
      </rPr>
      <t>-------------------------------------------------------</t>
    </r>
  </si>
  <si>
    <t>Výroba a prodej bazénů. A nákup a prodej příslušenství (chemie a ostatní bazénové doplňky).</t>
  </si>
  <si>
    <t>Jan Novák</t>
  </si>
  <si>
    <t xml:space="preserve">Opravy aut, prodej náhradních dílů a pneu. </t>
  </si>
  <si>
    <t xml:space="preserve">Výroba a prodej hraček. </t>
  </si>
  <si>
    <t xml:space="preserve">Dovoz a prodej zahraničních vín. </t>
  </si>
  <si>
    <t xml:space="preserve">Velkoobchod s náhradními díly pro auto-moto. </t>
  </si>
  <si>
    <t>Nákup, prodej a montáž dveří a obložek.</t>
  </si>
  <si>
    <t>Autoservis Novák</t>
  </si>
  <si>
    <t>Předseda předst.</t>
  </si>
  <si>
    <t>Jiná</t>
  </si>
  <si>
    <t>Je doporučeno otevírat v Microsoft Excel. Nejprve vyplňte IČO.                        Na druhém listu tohoto Excelu naleznete vzorový příklad.</t>
  </si>
  <si>
    <r>
      <t xml:space="preserve">Beta a.s. </t>
    </r>
    <r>
      <rPr>
        <i/>
        <sz val="9"/>
        <color rgb="FFFF0000"/>
        <rFont val="Calibri"/>
        <family val="2"/>
        <charset val="238"/>
        <scheme val="minor"/>
      </rPr>
      <t>(s Přílohou B bude doložen i seznam akcionářů)</t>
    </r>
  </si>
  <si>
    <t xml:space="preserve">Černé šipky znázorňují vlastnický vztah (tj. kdo koho vlastní). A modré šipky znázorňují pozici fyzické osoby k subjektu. </t>
  </si>
  <si>
    <t>8.</t>
  </si>
  <si>
    <t>9.</t>
  </si>
  <si>
    <t>10.</t>
  </si>
  <si>
    <t>11.</t>
  </si>
  <si>
    <t>Údaje o ekonomických vazbách žadatele</t>
  </si>
  <si>
    <t>Propojení žadatele s jinými subjekty.</t>
  </si>
  <si>
    <t>IČO žadatele</t>
  </si>
  <si>
    <t>Název žadatele</t>
  </si>
  <si>
    <t>Právni forma žadatele</t>
  </si>
  <si>
    <t>Sídlo žadatele</t>
  </si>
  <si>
    <t>Došlo za poslední 3 roky k přejmenování žadatele?</t>
  </si>
  <si>
    <t xml:space="preserve">Změnil žadatel za poslední 3 roky </t>
  </si>
  <si>
    <t>Změnil žadatel za poslední 3 roky název?</t>
  </si>
  <si>
    <t>Číselník Sídlo žadatele:</t>
  </si>
  <si>
    <t>Číselník k přejmenování žadatele:</t>
  </si>
  <si>
    <t>Zmena věty "u přejmenování žadatele (Text původní, než vyplní datum):</t>
  </si>
  <si>
    <t>Aby vyplnil název žadatele:</t>
  </si>
  <si>
    <t>Schování veškeré textace, jakmile vyplní Jméno a příjmení oprávněné osoby zastupovat žadatele</t>
  </si>
  <si>
    <t>Počítadlo IČO žadatele:</t>
  </si>
  <si>
    <r>
      <t xml:space="preserve">B) Účast žadatele </t>
    </r>
    <r>
      <rPr>
        <b/>
        <u/>
        <sz val="10"/>
        <color theme="1"/>
        <rFont val="Calibri"/>
        <family val="2"/>
        <charset val="238"/>
        <scheme val="minor"/>
      </rPr>
      <t>vyšší než 20 %</t>
    </r>
    <r>
      <rPr>
        <b/>
        <sz val="10"/>
        <color theme="1"/>
        <rFont val="Calibri"/>
        <family val="2"/>
        <charset val="238"/>
        <scheme val="minor"/>
      </rPr>
      <t xml:space="preserve"> na základním kapitálu jiné právnické osoby:</t>
    </r>
  </si>
  <si>
    <r>
      <t xml:space="preserve">A) Právnické osoby, které mají účast </t>
    </r>
    <r>
      <rPr>
        <b/>
        <u/>
        <sz val="10"/>
        <color theme="1"/>
        <rFont val="Calibri"/>
        <family val="2"/>
        <charset val="238"/>
        <scheme val="minor"/>
      </rPr>
      <t>vyšší než 20 %</t>
    </r>
    <r>
      <rPr>
        <b/>
        <sz val="10"/>
        <color theme="1"/>
        <rFont val="Calibri"/>
        <family val="2"/>
        <charset val="238"/>
        <scheme val="minor"/>
      </rPr>
      <t xml:space="preserve"> na základním kapitálu žadatele:</t>
    </r>
  </si>
  <si>
    <r>
      <t xml:space="preserve">D) Všichni společníci žadatele (akcionáři, majitelé), kteří mají účast </t>
    </r>
    <r>
      <rPr>
        <b/>
        <u/>
        <sz val="10"/>
        <color theme="1"/>
        <rFont val="Calibri"/>
        <family val="2"/>
        <charset val="238"/>
        <scheme val="minor"/>
      </rPr>
      <t>na řízení jiného</t>
    </r>
    <r>
      <rPr>
        <b/>
        <sz val="10"/>
        <color theme="1"/>
        <rFont val="Calibri"/>
        <family val="2"/>
        <charset val="238"/>
        <scheme val="minor"/>
      </rPr>
      <t xml:space="preserve"> podnikatelského subjektu:</t>
    </r>
  </si>
  <si>
    <r>
      <t xml:space="preserve">E) Všichni společníci žadatele (akcionáři, majitelé) podnikající jako </t>
    </r>
    <r>
      <rPr>
        <b/>
        <u/>
        <sz val="10"/>
        <color theme="1"/>
        <rFont val="Calibri"/>
        <family val="2"/>
        <charset val="238"/>
        <scheme val="minor"/>
      </rPr>
      <t>fyzická osoba podnikající</t>
    </r>
    <r>
      <rPr>
        <b/>
        <sz val="10"/>
        <color theme="1"/>
        <rFont val="Calibri"/>
        <family val="2"/>
        <charset val="238"/>
        <scheme val="minor"/>
      </rPr>
      <t xml:space="preserve"> (OSVČ):</t>
    </r>
  </si>
  <si>
    <t>Jméno a příjmení osoby oprávněné zastupovat žadatele</t>
  </si>
  <si>
    <t>Podpis osoby oprávněné zastupovat žadatele</t>
  </si>
  <si>
    <t>— Toto neplatí pro subjekty, jejichž údaje má NRB k dispozici (již jsou Klienty NRB).</t>
  </si>
  <si>
    <t>Změnil žadatel za poslední 3 roky (od 1.11.2020 do 1.11.2023) název?</t>
  </si>
  <si>
    <r>
      <t xml:space="preserve">C) Společníci (akcionáři, majitelé), kteří mají účast na základním kapitálu žadatele </t>
    </r>
    <r>
      <rPr>
        <b/>
        <u/>
        <sz val="10"/>
        <color theme="1"/>
        <rFont val="Calibri"/>
        <family val="2"/>
        <charset val="238"/>
        <scheme val="minor"/>
      </rPr>
      <t xml:space="preserve"> 20 % a více</t>
    </r>
    <r>
      <rPr>
        <b/>
        <sz val="10"/>
        <color theme="1"/>
        <rFont val="Calibri"/>
        <family val="2"/>
        <charset val="238"/>
        <scheme val="minor"/>
      </rPr>
      <t xml:space="preserve">, a zároveň mají účast na základním kapitálu jiné právnické osoby </t>
    </r>
    <r>
      <rPr>
        <b/>
        <u/>
        <sz val="10"/>
        <color theme="1"/>
        <rFont val="Calibri"/>
        <family val="2"/>
        <charset val="238"/>
        <scheme val="minor"/>
      </rPr>
      <t>20 % a více</t>
    </r>
    <r>
      <rPr>
        <b/>
        <sz val="10"/>
        <color theme="1"/>
        <rFont val="Calibri"/>
        <family val="2"/>
        <charset val="238"/>
        <scheme val="minor"/>
      </rPr>
      <t>.</t>
    </r>
  </si>
  <si>
    <r>
      <t xml:space="preserve">C) Společníci (akcionáři, majitelé), kteří mají účast na základním kapitálu žadatele </t>
    </r>
    <r>
      <rPr>
        <b/>
        <u/>
        <sz val="10"/>
        <color theme="1"/>
        <rFont val="Calibri"/>
        <family val="2"/>
        <charset val="238"/>
        <scheme val="minor"/>
      </rPr>
      <t>20 % a více</t>
    </r>
    <r>
      <rPr>
        <b/>
        <sz val="10"/>
        <color theme="1"/>
        <rFont val="Calibri"/>
        <family val="2"/>
        <charset val="238"/>
        <scheme val="minor"/>
      </rPr>
      <t xml:space="preserve">, a zároveň mají účast na základním kapitálu jiné právnické osoby </t>
    </r>
    <r>
      <rPr>
        <b/>
        <u/>
        <sz val="10"/>
        <color theme="1"/>
        <rFont val="Calibri"/>
        <family val="2"/>
        <charset val="238"/>
        <scheme val="minor"/>
      </rPr>
      <t>20 % a více</t>
    </r>
    <r>
      <rPr>
        <b/>
        <sz val="10"/>
        <color theme="1"/>
        <rFont val="Calibri"/>
        <family val="2"/>
        <charset val="238"/>
        <scheme val="minor"/>
      </rPr>
      <t>.</t>
    </r>
  </si>
  <si>
    <t>Od subjektů uvedených v tabulkách (písmena: A, B, C, D, E) předloží žadatel jejich účetní závěrky za poslední</t>
  </si>
  <si>
    <t>— Toto neplatí pro záruční produkty (záruka Povodně a Elektromobilita).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</si>
</sst>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40C2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8F2E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right" vertical="center" wrapText="1" indent="1"/>
      <protection hidden="1"/>
    </xf>
    <xf numFmtId="0" fontId="8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top" wrapText="1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7" fillId="0" borderId="0" xfId="0" quotePrefix="1" applyFont="1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Alignment="1" applyProtection="1">
      <alignment vertical="center"/>
      <protection hidden="1"/>
    </xf>
    <xf numFmtId="14" fontId="0" fillId="0" borderId="1" xfId="0" applyNumberFormat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14" fontId="0" fillId="5" borderId="1" xfId="0" applyNumberFormat="1" applyFill="1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16" xfId="0" applyBorder="1" applyProtection="1">
      <protection hidden="1"/>
    </xf>
    <xf numFmtId="0" fontId="9" fillId="0" borderId="6" xfId="0" applyFont="1" applyBorder="1" applyProtection="1"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2" borderId="27" xfId="0" applyFill="1" applyBorder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5" borderId="26" xfId="0" applyFill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0" fillId="2" borderId="26" xfId="0" applyFill="1" applyBorder="1" applyAlignment="1" applyProtection="1">
      <alignment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2" borderId="17" xfId="0" applyFill="1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2" borderId="18" xfId="0" applyFill="1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2" borderId="26" xfId="0" applyFill="1" applyBorder="1" applyProtection="1"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4" borderId="17" xfId="0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vertical="center"/>
      <protection hidden="1"/>
    </xf>
    <xf numFmtId="0" fontId="0" fillId="2" borderId="29" xfId="0" applyFill="1" applyBorder="1" applyAlignment="1" applyProtection="1">
      <alignment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left" vertical="center" indent="1"/>
      <protection hidden="1"/>
    </xf>
    <xf numFmtId="0" fontId="3" fillId="7" borderId="4" xfId="0" applyFont="1" applyFill="1" applyBorder="1" applyAlignment="1" applyProtection="1">
      <alignment vertical="center" wrapText="1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20" fontId="5" fillId="7" borderId="1" xfId="0" applyNumberFormat="1" applyFont="1" applyFill="1" applyBorder="1" applyAlignment="1" applyProtection="1">
      <alignment horizontal="center" vertical="center"/>
      <protection hidden="1"/>
    </xf>
    <xf numFmtId="49" fontId="16" fillId="6" borderId="2" xfId="0" applyNumberFormat="1" applyFont="1" applyFill="1" applyBorder="1" applyAlignment="1" applyProtection="1">
      <alignment horizontal="left" vertical="center" indent="1"/>
      <protection locked="0"/>
    </xf>
    <xf numFmtId="49" fontId="16" fillId="6" borderId="3" xfId="0" applyNumberFormat="1" applyFont="1" applyFill="1" applyBorder="1" applyAlignment="1" applyProtection="1">
      <alignment horizontal="left" vertical="center" indent="1"/>
      <protection locked="0"/>
    </xf>
    <xf numFmtId="49" fontId="16" fillId="6" borderId="4" xfId="0" applyNumberFormat="1" applyFont="1" applyFill="1" applyBorder="1" applyAlignment="1" applyProtection="1">
      <alignment horizontal="left" vertical="center" indent="1"/>
      <protection locked="0"/>
    </xf>
    <xf numFmtId="49" fontId="5" fillId="6" borderId="1" xfId="0" applyNumberFormat="1" applyFont="1" applyFill="1" applyBorder="1" applyAlignment="1" applyProtection="1">
      <alignment horizontal="left" vertical="center"/>
      <protection locked="0"/>
    </xf>
    <xf numFmtId="49" fontId="5" fillId="6" borderId="1" xfId="0" applyNumberFormat="1" applyFont="1" applyFill="1" applyBorder="1" applyAlignment="1" applyProtection="1">
      <alignment horizontal="left" vertical="center" indent="1"/>
      <protection locked="0"/>
    </xf>
    <xf numFmtId="49" fontId="5" fillId="6" borderId="2" xfId="0" applyNumberFormat="1" applyFont="1" applyFill="1" applyBorder="1" applyAlignment="1" applyProtection="1">
      <alignment horizontal="left" vertical="center" indent="1"/>
      <protection locked="0"/>
    </xf>
    <xf numFmtId="49" fontId="5" fillId="6" borderId="3" xfId="0" applyNumberFormat="1" applyFont="1" applyFill="1" applyBorder="1" applyAlignment="1" applyProtection="1">
      <alignment horizontal="left" vertical="center" indent="1"/>
      <protection locked="0"/>
    </xf>
    <xf numFmtId="49" fontId="5" fillId="6" borderId="4" xfId="0" applyNumberFormat="1" applyFont="1" applyFill="1" applyBorder="1" applyAlignment="1" applyProtection="1">
      <alignment horizontal="left" vertical="center" indent="1"/>
      <protection locked="0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7" borderId="3" xfId="0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 applyProtection="1">
      <alignment horizontal="center" vertical="center"/>
      <protection hidden="1"/>
    </xf>
    <xf numFmtId="49" fontId="5" fillId="6" borderId="2" xfId="0" applyNumberFormat="1" applyFont="1" applyFill="1" applyBorder="1" applyAlignment="1" applyProtection="1">
      <alignment horizontal="left" vertical="center"/>
      <protection locked="0"/>
    </xf>
    <xf numFmtId="49" fontId="5" fillId="6" borderId="4" xfId="0" applyNumberFormat="1" applyFont="1" applyFill="1" applyBorder="1" applyAlignment="1" applyProtection="1">
      <alignment horizontal="left" vertical="center"/>
      <protection locked="0"/>
    </xf>
    <xf numFmtId="0" fontId="17" fillId="0" borderId="0" xfId="0" quotePrefix="1" applyFont="1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left" vertical="center" wrapText="1" indent="1"/>
      <protection hidden="1"/>
    </xf>
    <xf numFmtId="0" fontId="3" fillId="7" borderId="3" xfId="0" applyFont="1" applyFill="1" applyBorder="1" applyAlignment="1" applyProtection="1">
      <alignment horizontal="left" vertical="center" wrapText="1" indent="1"/>
      <protection hidden="1"/>
    </xf>
    <xf numFmtId="0" fontId="10" fillId="0" borderId="21" xfId="0" applyFont="1" applyBorder="1" applyAlignment="1" applyProtection="1">
      <alignment horizontal="left" vertical="top"/>
      <protection hidden="1"/>
    </xf>
    <xf numFmtId="14" fontId="4" fillId="7" borderId="1" xfId="0" applyNumberFormat="1" applyFont="1" applyFill="1" applyBorder="1" applyAlignment="1" applyProtection="1">
      <alignment horizontal="left" vertical="center" indent="1"/>
      <protection hidden="1"/>
    </xf>
    <xf numFmtId="0" fontId="3" fillId="6" borderId="1" xfId="0" applyFont="1" applyFill="1" applyBorder="1" applyAlignment="1" applyProtection="1">
      <alignment horizontal="left" vertical="center" indent="1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2" fontId="5" fillId="6" borderId="2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4" fillId="7" borderId="1" xfId="0" applyFont="1" applyFill="1" applyBorder="1" applyAlignment="1" applyProtection="1">
      <alignment horizontal="left" vertical="center" indent="1"/>
      <protection hidden="1"/>
    </xf>
    <xf numFmtId="0" fontId="0" fillId="0" borderId="21" xfId="0" applyBorder="1" applyAlignment="1" applyProtection="1">
      <alignment horizontal="center"/>
      <protection hidden="1"/>
    </xf>
    <xf numFmtId="49" fontId="3" fillId="6" borderId="1" xfId="0" applyNumberFormat="1" applyFont="1" applyFill="1" applyBorder="1" applyAlignment="1" applyProtection="1">
      <alignment horizontal="left" vertical="center" indent="1"/>
      <protection locked="0"/>
    </xf>
    <xf numFmtId="49" fontId="4" fillId="7" borderId="1" xfId="0" applyNumberFormat="1" applyFont="1" applyFill="1" applyBorder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1" xfId="0" applyNumberFormat="1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24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49" fontId="3" fillId="6" borderId="20" xfId="0" applyNumberFormat="1" applyFont="1" applyFill="1" applyBorder="1" applyAlignment="1" applyProtection="1">
      <alignment horizontal="left" vertical="center" indent="1"/>
      <protection locked="0" hidden="1"/>
    </xf>
    <xf numFmtId="49" fontId="3" fillId="6" borderId="21" xfId="0" applyNumberFormat="1" applyFont="1" applyFill="1" applyBorder="1" applyAlignment="1" applyProtection="1">
      <alignment horizontal="left" vertical="center" indent="1"/>
      <protection locked="0" hidden="1"/>
    </xf>
    <xf numFmtId="49" fontId="3" fillId="6" borderId="22" xfId="0" applyNumberFormat="1" applyFont="1" applyFill="1" applyBorder="1" applyAlignment="1" applyProtection="1">
      <alignment horizontal="left" vertical="center" indent="1"/>
      <protection locked="0" hidden="1"/>
    </xf>
    <xf numFmtId="49" fontId="3" fillId="6" borderId="23" xfId="0" applyNumberFormat="1" applyFont="1" applyFill="1" applyBorder="1" applyAlignment="1" applyProtection="1">
      <alignment horizontal="left" vertical="center" indent="1"/>
      <protection locked="0" hidden="1"/>
    </xf>
    <xf numFmtId="49" fontId="3" fillId="6" borderId="24" xfId="0" applyNumberFormat="1" applyFont="1" applyFill="1" applyBorder="1" applyAlignment="1" applyProtection="1">
      <alignment horizontal="left" vertical="center" indent="1"/>
      <protection locked="0" hidden="1"/>
    </xf>
    <xf numFmtId="49" fontId="3" fillId="6" borderId="25" xfId="0" applyNumberFormat="1" applyFont="1" applyFill="1" applyBorder="1" applyAlignment="1" applyProtection="1">
      <alignment horizontal="left" vertical="center" indent="1"/>
      <protection locked="0" hidden="1"/>
    </xf>
    <xf numFmtId="0" fontId="3" fillId="0" borderId="0" xfId="0" applyFont="1" applyAlignment="1" applyProtection="1">
      <alignment horizontal="center" vertical="top"/>
      <protection hidden="1"/>
    </xf>
    <xf numFmtId="14" fontId="3" fillId="0" borderId="24" xfId="0" applyNumberFormat="1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6" borderId="20" xfId="0" applyFont="1" applyFill="1" applyBorder="1" applyAlignment="1" applyProtection="1">
      <alignment horizontal="left" vertical="center" indent="1"/>
      <protection hidden="1"/>
    </xf>
    <xf numFmtId="0" fontId="3" fillId="6" borderId="21" xfId="0" applyFont="1" applyFill="1" applyBorder="1" applyAlignment="1" applyProtection="1">
      <alignment horizontal="left" vertical="center" indent="1"/>
      <protection hidden="1"/>
    </xf>
    <xf numFmtId="0" fontId="3" fillId="6" borderId="22" xfId="0" applyFont="1" applyFill="1" applyBorder="1" applyAlignment="1" applyProtection="1">
      <alignment horizontal="left" vertical="center" indent="1"/>
      <protection hidden="1"/>
    </xf>
    <xf numFmtId="0" fontId="3" fillId="6" borderId="23" xfId="0" applyFont="1" applyFill="1" applyBorder="1" applyAlignment="1" applyProtection="1">
      <alignment horizontal="left" vertical="center" indent="1"/>
      <protection hidden="1"/>
    </xf>
    <xf numFmtId="0" fontId="3" fillId="6" borderId="24" xfId="0" applyFont="1" applyFill="1" applyBorder="1" applyAlignment="1" applyProtection="1">
      <alignment horizontal="left" vertical="center" indent="1"/>
      <protection hidden="1"/>
    </xf>
    <xf numFmtId="0" fontId="3" fillId="6" borderId="25" xfId="0" applyFont="1" applyFill="1" applyBorder="1" applyAlignment="1" applyProtection="1">
      <alignment horizontal="left" vertical="center" indent="1"/>
      <protection hidden="1"/>
    </xf>
    <xf numFmtId="0" fontId="19" fillId="6" borderId="20" xfId="0" applyFont="1" applyFill="1" applyBorder="1" applyAlignment="1" applyProtection="1">
      <alignment horizontal="left" vertical="center" indent="1"/>
      <protection hidden="1"/>
    </xf>
    <xf numFmtId="0" fontId="5" fillId="6" borderId="1" xfId="0" applyFont="1" applyFill="1" applyBorder="1" applyAlignment="1" applyProtection="1">
      <alignment horizontal="left" vertical="center" indent="1"/>
      <protection hidden="1"/>
    </xf>
    <xf numFmtId="0" fontId="5" fillId="6" borderId="2" xfId="0" applyFont="1" applyFill="1" applyBorder="1" applyAlignment="1" applyProtection="1">
      <alignment horizontal="left" vertical="center" indent="1"/>
      <protection hidden="1"/>
    </xf>
    <xf numFmtId="0" fontId="5" fillId="6" borderId="3" xfId="0" applyFont="1" applyFill="1" applyBorder="1" applyAlignment="1" applyProtection="1">
      <alignment horizontal="left" vertical="center" indent="1"/>
      <protection hidden="1"/>
    </xf>
    <xf numFmtId="0" fontId="5" fillId="6" borderId="4" xfId="0" applyFont="1" applyFill="1" applyBorder="1" applyAlignment="1" applyProtection="1">
      <alignment horizontal="left" vertical="center" indent="1"/>
      <protection hidden="1"/>
    </xf>
    <xf numFmtId="49" fontId="5" fillId="6" borderId="1" xfId="0" applyNumberFormat="1" applyFont="1" applyFill="1" applyBorder="1" applyAlignment="1" applyProtection="1">
      <alignment horizontal="left" vertical="center" indent="1"/>
      <protection hidden="1"/>
    </xf>
    <xf numFmtId="49" fontId="16" fillId="6" borderId="2" xfId="0" applyNumberFormat="1" applyFont="1" applyFill="1" applyBorder="1" applyAlignment="1" applyProtection="1">
      <alignment horizontal="left" vertical="center" indent="1"/>
      <protection hidden="1"/>
    </xf>
    <xf numFmtId="49" fontId="16" fillId="6" borderId="3" xfId="0" applyNumberFormat="1" applyFont="1" applyFill="1" applyBorder="1" applyAlignment="1" applyProtection="1">
      <alignment horizontal="left" vertical="center" indent="1"/>
      <protection hidden="1"/>
    </xf>
    <xf numFmtId="49" fontId="16" fillId="6" borderId="4" xfId="0" applyNumberFormat="1" applyFont="1" applyFill="1" applyBorder="1" applyAlignment="1" applyProtection="1">
      <alignment horizontal="left" vertical="center" indent="1"/>
      <protection hidden="1"/>
    </xf>
    <xf numFmtId="49" fontId="5" fillId="6" borderId="2" xfId="0" applyNumberFormat="1" applyFont="1" applyFill="1" applyBorder="1" applyAlignment="1" applyProtection="1">
      <alignment horizontal="left" vertical="center" indent="1"/>
      <protection hidden="1"/>
    </xf>
    <xf numFmtId="49" fontId="5" fillId="6" borderId="3" xfId="0" applyNumberFormat="1" applyFont="1" applyFill="1" applyBorder="1" applyAlignment="1" applyProtection="1">
      <alignment horizontal="left" vertical="center" indent="1"/>
      <protection hidden="1"/>
    </xf>
    <xf numFmtId="49" fontId="5" fillId="6" borderId="4" xfId="0" applyNumberFormat="1" applyFont="1" applyFill="1" applyBorder="1" applyAlignment="1" applyProtection="1">
      <alignment horizontal="left" vertical="center" indent="1"/>
      <protection hidden="1"/>
    </xf>
    <xf numFmtId="0" fontId="5" fillId="6" borderId="1" xfId="0" applyFont="1" applyFill="1" applyBorder="1" applyAlignment="1" applyProtection="1">
      <alignment horizontal="left" vertical="center"/>
      <protection hidden="1"/>
    </xf>
    <xf numFmtId="2" fontId="5" fillId="6" borderId="1" xfId="0" applyNumberFormat="1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left" vertical="center" indent="1"/>
      <protection hidden="1"/>
    </xf>
    <xf numFmtId="49" fontId="3" fillId="6" borderId="1" xfId="0" applyNumberFormat="1" applyFont="1" applyFill="1" applyBorder="1" applyAlignment="1" applyProtection="1">
      <alignment horizontal="left" vertical="center" indent="1"/>
      <protection hidden="1"/>
    </xf>
    <xf numFmtId="14" fontId="3" fillId="6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8F2E2"/>
      <color rgb="FFEDF4E8"/>
      <color rgb="FF000000"/>
      <color rgb="FFECECE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microsoft.com/office/2007/relationships/hdphoto" Target="../media/hdphoto2.wdp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195077</xdr:colOff>
      <xdr:row>10</xdr:row>
      <xdr:rowOff>63341</xdr:rowOff>
    </xdr:from>
    <xdr:to>
      <xdr:col>19</xdr:col>
      <xdr:colOff>635001</xdr:colOff>
      <xdr:row>12</xdr:row>
      <xdr:rowOff>69850</xdr:rowOff>
    </xdr:to>
    <xdr:pic>
      <xdr:nvPicPr>
        <xdr:cNvPr id="147" name="Obrázek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656077" y="2139791"/>
          <a:ext cx="1132074" cy="374809"/>
        </a:xfrm>
        <a:prstGeom prst="rect">
          <a:avLst/>
        </a:prstGeom>
      </xdr:spPr>
    </xdr:pic>
    <xdr:clientData/>
  </xdr:twoCellAnchor>
  <xdr:twoCellAnchor editAs="oneCell">
    <xdr:from>
      <xdr:col>16</xdr:col>
      <xdr:colOff>183171</xdr:colOff>
      <xdr:row>10</xdr:row>
      <xdr:rowOff>80597</xdr:rowOff>
    </xdr:from>
    <xdr:to>
      <xdr:col>19</xdr:col>
      <xdr:colOff>698004</xdr:colOff>
      <xdr:row>16</xdr:row>
      <xdr:rowOff>131885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4A13E64-56CB-17FA-A9C4-9F4353184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17171" y="2190751"/>
          <a:ext cx="1181583" cy="1194288"/>
        </a:xfrm>
        <a:prstGeom prst="rect">
          <a:avLst/>
        </a:prstGeom>
      </xdr:spPr>
    </xdr:pic>
    <xdr:clientData/>
  </xdr:twoCellAnchor>
  <xdr:twoCellAnchor editAs="oneCell">
    <xdr:from>
      <xdr:col>15</xdr:col>
      <xdr:colOff>14654</xdr:colOff>
      <xdr:row>7</xdr:row>
      <xdr:rowOff>183172</xdr:rowOff>
    </xdr:from>
    <xdr:to>
      <xdr:col>16</xdr:col>
      <xdr:colOff>153927</xdr:colOff>
      <xdr:row>8</xdr:row>
      <xdr:rowOff>154554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92A1882-55F0-FACF-E538-1008D4AC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94789" y="1721826"/>
          <a:ext cx="293138" cy="161882"/>
        </a:xfrm>
        <a:prstGeom prst="rect">
          <a:avLst/>
        </a:prstGeom>
      </xdr:spPr>
    </xdr:pic>
    <xdr:clientData/>
  </xdr:twoCellAnchor>
  <xdr:twoCellAnchor editAs="oneCell">
    <xdr:from>
      <xdr:col>1</xdr:col>
      <xdr:colOff>51288</xdr:colOff>
      <xdr:row>5</xdr:row>
      <xdr:rowOff>36706</xdr:rowOff>
    </xdr:from>
    <xdr:to>
      <xdr:col>16</xdr:col>
      <xdr:colOff>157204</xdr:colOff>
      <xdr:row>20</xdr:row>
      <xdr:rowOff>175845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C161D5F-8767-308E-6D56-ADD81633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5653" y="1194360"/>
          <a:ext cx="5095551" cy="2996639"/>
        </a:xfrm>
        <a:prstGeom prst="rect">
          <a:avLst/>
        </a:prstGeom>
      </xdr:spPr>
    </xdr:pic>
    <xdr:clientData/>
  </xdr:twoCellAnchor>
  <xdr:twoCellAnchor editAs="oneCell">
    <xdr:from>
      <xdr:col>11</xdr:col>
      <xdr:colOff>66839</xdr:colOff>
      <xdr:row>8</xdr:row>
      <xdr:rowOff>22005</xdr:rowOff>
    </xdr:from>
    <xdr:to>
      <xdr:col>19</xdr:col>
      <xdr:colOff>59296</xdr:colOff>
      <xdr:row>8</xdr:row>
      <xdr:rowOff>138371</xdr:rowOff>
    </xdr:to>
    <xdr:pic>
      <xdr:nvPicPr>
        <xdr:cNvPr id="145" name="Obrázek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091435">
          <a:off x="3876839" y="1751159"/>
          <a:ext cx="2183207" cy="116366"/>
        </a:xfrm>
        <a:prstGeom prst="rect">
          <a:avLst/>
        </a:prstGeom>
      </xdr:spPr>
    </xdr:pic>
    <xdr:clientData/>
  </xdr:twoCellAnchor>
  <xdr:twoCellAnchor editAs="oneCell">
    <xdr:from>
      <xdr:col>15</xdr:col>
      <xdr:colOff>51288</xdr:colOff>
      <xdr:row>8</xdr:row>
      <xdr:rowOff>51289</xdr:rowOff>
    </xdr:from>
    <xdr:to>
      <xdr:col>16</xdr:col>
      <xdr:colOff>205154</xdr:colOff>
      <xdr:row>8</xdr:row>
      <xdr:rowOff>161193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6C69248-B6B2-A487-5F5F-6469229E8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31423" y="1780443"/>
          <a:ext cx="307731" cy="109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159"/>
  <sheetViews>
    <sheetView showGridLines="0" tabSelected="1" showWhiteSpace="0" zoomScale="110" zoomScaleNormal="110" workbookViewId="0">
      <selection activeCell="G6" sqref="G6:K6"/>
    </sheetView>
  </sheetViews>
  <sheetFormatPr defaultColWidth="8.85546875" defaultRowHeight="15" x14ac:dyDescent="0.25"/>
  <cols>
    <col min="1" max="1" width="4.7109375" style="1" customWidth="1"/>
    <col min="2" max="2" width="2.42578125" style="1" customWidth="1"/>
    <col min="3" max="3" width="2" style="1" customWidth="1"/>
    <col min="4" max="4" width="12.140625" style="1" customWidth="1"/>
    <col min="5" max="5" width="2.85546875" style="1" customWidth="1"/>
    <col min="6" max="6" width="3.42578125" style="1" customWidth="1"/>
    <col min="7" max="7" width="7.7109375" style="1" customWidth="1"/>
    <col min="8" max="8" width="6.7109375" style="1" customWidth="1"/>
    <col min="9" max="10" width="6.140625" style="1" customWidth="1"/>
    <col min="11" max="11" width="2.28515625" style="1" customWidth="1"/>
    <col min="12" max="12" width="8.140625" style="1" customWidth="1"/>
    <col min="13" max="13" width="7.5703125" style="1" customWidth="1"/>
    <col min="14" max="14" width="2.140625" style="1" customWidth="1"/>
    <col min="15" max="16" width="2.28515625" style="1" customWidth="1"/>
    <col min="17" max="17" width="4.140625" style="1" customWidth="1"/>
    <col min="18" max="18" width="3.7109375" style="1" customWidth="1"/>
    <col min="19" max="19" width="2" style="1" customWidth="1"/>
    <col min="20" max="20" width="13.7109375" style="1" customWidth="1"/>
    <col min="21" max="21" width="2.28515625" style="1" customWidth="1"/>
    <col min="22" max="22" width="11.28515625" style="1" customWidth="1"/>
    <col min="23" max="23" width="12.42578125" style="1" customWidth="1"/>
    <col min="24" max="24" width="10.5703125" style="1" customWidth="1"/>
    <col min="25" max="16384" width="8.85546875" style="1"/>
  </cols>
  <sheetData>
    <row r="1" spans="2:40" ht="15.6" customHeight="1" x14ac:dyDescent="0.25"/>
    <row r="2" spans="2:40" s="2" customFormat="1" ht="25.9" customHeight="1" x14ac:dyDescent="0.35">
      <c r="B2" s="109" t="s">
        <v>56</v>
      </c>
      <c r="C2" s="109"/>
      <c r="D2" s="109"/>
      <c r="E2" s="93" t="s">
        <v>137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  <c r="Q2" s="94"/>
      <c r="R2" s="94"/>
      <c r="S2" s="94"/>
      <c r="T2" s="94"/>
    </row>
    <row r="3" spans="2:40" ht="17.45" customHeight="1" x14ac:dyDescent="0.25">
      <c r="B3" s="106" t="s">
        <v>138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57"/>
      <c r="O3" s="57"/>
      <c r="P3" s="94"/>
      <c r="Q3" s="94"/>
      <c r="R3" s="94"/>
      <c r="S3" s="94"/>
      <c r="T3" s="94"/>
    </row>
    <row r="4" spans="2:40" ht="9.6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V4" s="5"/>
    </row>
    <row r="5" spans="2:40" ht="17.45" customHeight="1" x14ac:dyDescent="0.25">
      <c r="B5" s="104" t="str">
        <f>Vypocty!B96</f>
        <v>Je doporučeno otevírat v Microsoft Excel. Nejprve vyplňte IČO.                        Na druhém listu tohoto Excelu naleznete vzorový příklad.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2:40" ht="18" customHeight="1" x14ac:dyDescent="0.25">
      <c r="B6" s="98" t="s">
        <v>139</v>
      </c>
      <c r="C6" s="98"/>
      <c r="D6" s="98"/>
      <c r="E6" s="98"/>
      <c r="F6" s="98"/>
      <c r="G6" s="97"/>
      <c r="H6" s="97"/>
      <c r="I6" s="97"/>
      <c r="J6" s="97"/>
      <c r="K6" s="97"/>
      <c r="L6" s="95" t="s">
        <v>64</v>
      </c>
      <c r="M6" s="95"/>
      <c r="N6" s="95"/>
      <c r="O6" s="95"/>
      <c r="P6" s="95"/>
      <c r="Q6" s="95"/>
      <c r="R6" s="95"/>
      <c r="S6" s="100"/>
      <c r="T6" s="100"/>
      <c r="V6" s="107" t="str">
        <f>Vypocty!D39</f>
        <v/>
      </c>
      <c r="W6" s="107"/>
      <c r="X6" s="107"/>
      <c r="Y6" s="107"/>
    </row>
    <row r="7" spans="2:40" ht="18" customHeight="1" x14ac:dyDescent="0.25">
      <c r="B7" s="95" t="s">
        <v>140</v>
      </c>
      <c r="C7" s="95"/>
      <c r="D7" s="95"/>
      <c r="E7" s="95"/>
      <c r="F7" s="95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V7" s="6" t="str">
        <f>Vypocty!D44</f>
        <v/>
      </c>
      <c r="W7" s="2"/>
      <c r="X7" s="2"/>
      <c r="Y7" s="2"/>
    </row>
    <row r="8" spans="2:40" ht="18" customHeight="1" x14ac:dyDescent="0.25">
      <c r="B8" s="95" t="s">
        <v>141</v>
      </c>
      <c r="C8" s="95"/>
      <c r="D8" s="95"/>
      <c r="E8" s="95"/>
      <c r="F8" s="95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V8" s="7" t="str">
        <f>Vypocty!D49</f>
        <v/>
      </c>
      <c r="W8" s="2"/>
      <c r="X8" s="2"/>
      <c r="Y8" s="2"/>
    </row>
    <row r="9" spans="2:40" ht="18" customHeight="1" x14ac:dyDescent="0.25">
      <c r="B9" s="95" t="s">
        <v>142</v>
      </c>
      <c r="C9" s="95"/>
      <c r="D9" s="95"/>
      <c r="E9" s="95"/>
      <c r="F9" s="95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V9" s="107" t="str">
        <f>Vypocty!D54</f>
        <v/>
      </c>
      <c r="W9" s="107"/>
      <c r="X9" s="107"/>
      <c r="Y9" s="2"/>
    </row>
    <row r="10" spans="2:40" ht="18" customHeight="1" x14ac:dyDescent="0.25">
      <c r="B10" s="88" t="str">
        <f>IF(S6="",Vypocty!D17,Vypocty!D20&amp;Vypocty!E20&amp;Vypocty!F20&amp;Vypocty!G20&amp;Vypocty!H20&amp;Vypocty!I20)</f>
        <v>Změnil žadatel za poslední 3 roky název?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  <c r="O10" s="89"/>
      <c r="P10" s="89"/>
      <c r="Q10" s="89"/>
      <c r="R10" s="89"/>
      <c r="S10" s="89"/>
      <c r="T10" s="89"/>
      <c r="V10" s="2"/>
      <c r="W10" s="2"/>
      <c r="X10" s="2"/>
      <c r="Y10" s="2"/>
    </row>
    <row r="11" spans="2:40" ht="25.15" customHeight="1" x14ac:dyDescent="0.25"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2:40" ht="14.45" customHeight="1" x14ac:dyDescent="0.25">
      <c r="B12" s="99" t="s">
        <v>153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8"/>
      <c r="V12" s="108" t="str">
        <f>Vypocty!B60</f>
        <v/>
      </c>
      <c r="W12" s="108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2:40" ht="18" customHeight="1" x14ac:dyDescent="0.25">
      <c r="B13" s="84" t="s">
        <v>0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 t="s">
        <v>38</v>
      </c>
      <c r="P13" s="84"/>
      <c r="Q13" s="84"/>
      <c r="R13" s="84"/>
      <c r="S13" s="84" t="s">
        <v>7</v>
      </c>
      <c r="T13" s="84"/>
      <c r="V13" s="108"/>
      <c r="W13" s="108"/>
    </row>
    <row r="14" spans="2:40" x14ac:dyDescent="0.25">
      <c r="B14" s="60" t="s">
        <v>1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90"/>
      <c r="T14" s="90"/>
    </row>
    <row r="15" spans="2:40" x14ac:dyDescent="0.25">
      <c r="B15" s="60" t="s">
        <v>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90"/>
      <c r="T15" s="90"/>
    </row>
    <row r="16" spans="2:40" x14ac:dyDescent="0.25">
      <c r="B16" s="60" t="s">
        <v>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90"/>
      <c r="T16" s="90"/>
    </row>
    <row r="17" spans="2:40" x14ac:dyDescent="0.25">
      <c r="B17" s="60" t="s">
        <v>4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90"/>
      <c r="T17" s="90"/>
    </row>
    <row r="18" spans="2:40" ht="18" customHeight="1" x14ac:dyDescent="0.25">
      <c r="B18" s="84" t="s">
        <v>113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2:40" ht="13.9" customHeight="1" x14ac:dyDescent="0.25">
      <c r="B19" s="60" t="s">
        <v>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2:40" ht="14.45" customHeight="1" x14ac:dyDescent="0.25">
      <c r="B20" s="60" t="s">
        <v>2</v>
      </c>
      <c r="C20" s="73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6"/>
    </row>
    <row r="21" spans="2:40" ht="14.45" customHeight="1" x14ac:dyDescent="0.25">
      <c r="B21" s="60" t="s">
        <v>3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40" ht="14.45" customHeight="1" x14ac:dyDescent="0.25">
      <c r="B22" s="60" t="s">
        <v>4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2:40" ht="18.600000000000001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2:40" s="2" customFormat="1" ht="14.45" customHeight="1" x14ac:dyDescent="0.2">
      <c r="B24" s="99" t="s">
        <v>152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111" t="str">
        <f>Vypocty!B63</f>
        <v/>
      </c>
      <c r="W24" s="111"/>
      <c r="X24" s="111"/>
      <c r="Y24" s="111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ht="18" customHeight="1" x14ac:dyDescent="0.25">
      <c r="B25" s="84" t="s">
        <v>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38</v>
      </c>
      <c r="P25" s="84"/>
      <c r="Q25" s="84"/>
      <c r="R25" s="84"/>
      <c r="S25" s="84" t="s">
        <v>7</v>
      </c>
      <c r="T25" s="84"/>
    </row>
    <row r="26" spans="2:40" x14ac:dyDescent="0.25">
      <c r="B26" s="60" t="s">
        <v>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90"/>
      <c r="T26" s="90"/>
    </row>
    <row r="27" spans="2:40" x14ac:dyDescent="0.25">
      <c r="B27" s="60" t="s">
        <v>2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90"/>
      <c r="T27" s="90"/>
    </row>
    <row r="28" spans="2:40" x14ac:dyDescent="0.25">
      <c r="B28" s="60" t="s">
        <v>3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90"/>
      <c r="T28" s="90"/>
    </row>
    <row r="29" spans="2:40" x14ac:dyDescent="0.25">
      <c r="B29" s="60" t="s">
        <v>4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90"/>
      <c r="T29" s="90"/>
    </row>
    <row r="30" spans="2:40" x14ac:dyDescent="0.25">
      <c r="B30" s="60" t="s">
        <v>5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90"/>
      <c r="T30" s="90"/>
    </row>
    <row r="31" spans="2:40" x14ac:dyDescent="0.25">
      <c r="B31" s="60" t="s">
        <v>6</v>
      </c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6"/>
      <c r="O31" s="74"/>
      <c r="P31" s="75"/>
      <c r="Q31" s="75"/>
      <c r="R31" s="76"/>
      <c r="S31" s="91"/>
      <c r="T31" s="92"/>
    </row>
    <row r="32" spans="2:40" x14ac:dyDescent="0.25">
      <c r="B32" s="60" t="s">
        <v>10</v>
      </c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74"/>
      <c r="P32" s="75"/>
      <c r="Q32" s="75"/>
      <c r="R32" s="76"/>
      <c r="S32" s="91"/>
      <c r="T32" s="92"/>
    </row>
    <row r="33" spans="2:27" x14ac:dyDescent="0.25">
      <c r="B33" s="60" t="s">
        <v>133</v>
      </c>
      <c r="C33" s="74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  <c r="O33" s="74"/>
      <c r="P33" s="75"/>
      <c r="Q33" s="75"/>
      <c r="R33" s="76"/>
      <c r="S33" s="91"/>
      <c r="T33" s="92"/>
    </row>
    <row r="34" spans="2:27" x14ac:dyDescent="0.25">
      <c r="B34" s="60" t="s">
        <v>134</v>
      </c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74"/>
      <c r="P34" s="75"/>
      <c r="Q34" s="75"/>
      <c r="R34" s="76"/>
      <c r="S34" s="91"/>
      <c r="T34" s="92"/>
    </row>
    <row r="35" spans="2:27" x14ac:dyDescent="0.25">
      <c r="B35" s="60" t="s">
        <v>135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90"/>
      <c r="T35" s="90"/>
    </row>
    <row r="36" spans="2:27" x14ac:dyDescent="0.25">
      <c r="B36" s="60" t="s">
        <v>136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90"/>
      <c r="T36" s="90"/>
      <c r="V36" s="108" t="str">
        <f>Vypocty!B78</f>
        <v/>
      </c>
      <c r="W36" s="108"/>
      <c r="X36" s="108"/>
      <c r="Y36" s="108"/>
      <c r="Z36" s="108"/>
      <c r="AA36" s="108"/>
    </row>
    <row r="37" spans="2:27" ht="18" customHeight="1" x14ac:dyDescent="0.25">
      <c r="B37" s="84" t="s">
        <v>113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V37" s="108"/>
      <c r="W37" s="108"/>
      <c r="X37" s="108"/>
      <c r="Y37" s="108"/>
      <c r="Z37" s="108"/>
      <c r="AA37" s="108"/>
    </row>
    <row r="38" spans="2:27" x14ac:dyDescent="0.25">
      <c r="B38" s="60" t="s">
        <v>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V38" s="9"/>
    </row>
    <row r="39" spans="2:27" x14ac:dyDescent="0.25">
      <c r="B39" s="60" t="s">
        <v>2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V39" s="9"/>
    </row>
    <row r="40" spans="2:27" x14ac:dyDescent="0.25">
      <c r="B40" s="60" t="s">
        <v>3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V40" s="9"/>
    </row>
    <row r="41" spans="2:27" x14ac:dyDescent="0.25">
      <c r="B41" s="60" t="s">
        <v>4</v>
      </c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6"/>
      <c r="V41" s="9"/>
    </row>
    <row r="42" spans="2:27" x14ac:dyDescent="0.25">
      <c r="B42" s="60" t="s">
        <v>5</v>
      </c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6"/>
      <c r="V42" s="9"/>
    </row>
    <row r="43" spans="2:27" x14ac:dyDescent="0.25">
      <c r="B43" s="60" t="s">
        <v>6</v>
      </c>
      <c r="C43" s="74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6"/>
      <c r="V43" s="9"/>
    </row>
    <row r="44" spans="2:27" x14ac:dyDescent="0.25">
      <c r="B44" s="60" t="s">
        <v>10</v>
      </c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6"/>
      <c r="V44" s="9"/>
    </row>
    <row r="45" spans="2:27" ht="14.45" customHeight="1" x14ac:dyDescent="0.25">
      <c r="B45" s="60" t="s">
        <v>133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</row>
    <row r="46" spans="2:27" ht="14.45" customHeight="1" x14ac:dyDescent="0.25">
      <c r="B46" s="60" t="s">
        <v>134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</row>
    <row r="47" spans="2:27" ht="14.45" customHeight="1" x14ac:dyDescent="0.25">
      <c r="B47" s="60" t="s">
        <v>135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</row>
    <row r="48" spans="2:27" ht="14.45" customHeight="1" x14ac:dyDescent="0.25">
      <c r="B48" s="60" t="s">
        <v>136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</row>
    <row r="49" spans="2:40" ht="18.600000000000001" customHeight="1" x14ac:dyDescent="0.25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</row>
    <row r="50" spans="2:40" s="2" customFormat="1" ht="28.5" customHeight="1" x14ac:dyDescent="0.2">
      <c r="B50" s="99" t="s">
        <v>160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V50" s="107" t="str">
        <f>Vypocty!B66</f>
        <v/>
      </c>
      <c r="W50" s="107"/>
      <c r="X50" s="107"/>
      <c r="Y50" s="107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2:40" ht="18" customHeight="1" x14ac:dyDescent="0.25">
      <c r="B51" s="84" t="s">
        <v>8</v>
      </c>
      <c r="C51" s="84"/>
      <c r="D51" s="84"/>
      <c r="E51" s="84"/>
      <c r="F51" s="84"/>
      <c r="G51" s="84" t="s">
        <v>35</v>
      </c>
      <c r="H51" s="84"/>
      <c r="I51" s="84" t="s">
        <v>9</v>
      </c>
      <c r="J51" s="84"/>
      <c r="K51" s="84"/>
      <c r="L51" s="84"/>
      <c r="M51" s="84"/>
      <c r="N51" s="84"/>
      <c r="O51" s="84" t="s">
        <v>38</v>
      </c>
      <c r="P51" s="84"/>
      <c r="Q51" s="84"/>
      <c r="R51" s="84"/>
      <c r="S51" s="84" t="s">
        <v>7</v>
      </c>
      <c r="T51" s="84"/>
    </row>
    <row r="52" spans="2:40" x14ac:dyDescent="0.25">
      <c r="B52" s="60" t="s">
        <v>1</v>
      </c>
      <c r="C52" s="74"/>
      <c r="D52" s="75"/>
      <c r="E52" s="75"/>
      <c r="F52" s="76"/>
      <c r="G52" s="74"/>
      <c r="H52" s="76"/>
      <c r="I52" s="74"/>
      <c r="J52" s="75"/>
      <c r="K52" s="75"/>
      <c r="L52" s="75"/>
      <c r="M52" s="75"/>
      <c r="N52" s="76"/>
      <c r="O52" s="73"/>
      <c r="P52" s="73"/>
      <c r="Q52" s="73"/>
      <c r="R52" s="73"/>
      <c r="S52" s="90"/>
      <c r="T52" s="90"/>
    </row>
    <row r="53" spans="2:40" x14ac:dyDescent="0.25">
      <c r="B53" s="60" t="s">
        <v>2</v>
      </c>
      <c r="C53" s="74"/>
      <c r="D53" s="75"/>
      <c r="E53" s="75"/>
      <c r="F53" s="76"/>
      <c r="G53" s="74"/>
      <c r="H53" s="76"/>
      <c r="I53" s="74"/>
      <c r="J53" s="75"/>
      <c r="K53" s="75"/>
      <c r="L53" s="75"/>
      <c r="M53" s="75"/>
      <c r="N53" s="76"/>
      <c r="O53" s="73"/>
      <c r="P53" s="73"/>
      <c r="Q53" s="73"/>
      <c r="R53" s="73"/>
      <c r="S53" s="90"/>
      <c r="T53" s="90"/>
    </row>
    <row r="54" spans="2:40" x14ac:dyDescent="0.25">
      <c r="B54" s="60" t="s">
        <v>3</v>
      </c>
      <c r="C54" s="74"/>
      <c r="D54" s="75"/>
      <c r="E54" s="75"/>
      <c r="F54" s="76"/>
      <c r="G54" s="74"/>
      <c r="H54" s="76"/>
      <c r="I54" s="74"/>
      <c r="J54" s="75"/>
      <c r="K54" s="75"/>
      <c r="L54" s="75"/>
      <c r="M54" s="75"/>
      <c r="N54" s="76"/>
      <c r="O54" s="73"/>
      <c r="P54" s="73"/>
      <c r="Q54" s="73"/>
      <c r="R54" s="73"/>
      <c r="S54" s="90"/>
      <c r="T54" s="90"/>
    </row>
    <row r="55" spans="2:40" x14ac:dyDescent="0.25">
      <c r="B55" s="60" t="s">
        <v>4</v>
      </c>
      <c r="C55" s="74"/>
      <c r="D55" s="75"/>
      <c r="E55" s="75"/>
      <c r="F55" s="76"/>
      <c r="G55" s="74"/>
      <c r="H55" s="76"/>
      <c r="I55" s="74"/>
      <c r="J55" s="75"/>
      <c r="K55" s="75"/>
      <c r="L55" s="75"/>
      <c r="M55" s="75"/>
      <c r="N55" s="76"/>
      <c r="O55" s="74"/>
      <c r="P55" s="75"/>
      <c r="Q55" s="75"/>
      <c r="R55" s="76"/>
      <c r="S55" s="91"/>
      <c r="T55" s="92"/>
    </row>
    <row r="56" spans="2:40" x14ac:dyDescent="0.25">
      <c r="B56" s="60" t="s">
        <v>5</v>
      </c>
      <c r="C56" s="74"/>
      <c r="D56" s="75"/>
      <c r="E56" s="75"/>
      <c r="F56" s="76"/>
      <c r="G56" s="74"/>
      <c r="H56" s="76"/>
      <c r="I56" s="74"/>
      <c r="J56" s="75"/>
      <c r="K56" s="75"/>
      <c r="L56" s="75"/>
      <c r="M56" s="75"/>
      <c r="N56" s="76"/>
      <c r="O56" s="74"/>
      <c r="P56" s="75"/>
      <c r="Q56" s="75"/>
      <c r="R56" s="76"/>
      <c r="S56" s="91"/>
      <c r="T56" s="92"/>
    </row>
    <row r="57" spans="2:40" x14ac:dyDescent="0.25">
      <c r="B57" s="60" t="s">
        <v>6</v>
      </c>
      <c r="C57" s="74"/>
      <c r="D57" s="75"/>
      <c r="E57" s="75"/>
      <c r="F57" s="76"/>
      <c r="G57" s="74"/>
      <c r="H57" s="76"/>
      <c r="I57" s="74"/>
      <c r="J57" s="75"/>
      <c r="K57" s="75"/>
      <c r="L57" s="75"/>
      <c r="M57" s="75"/>
      <c r="N57" s="76"/>
      <c r="O57" s="74"/>
      <c r="P57" s="75"/>
      <c r="Q57" s="75"/>
      <c r="R57" s="76"/>
      <c r="S57" s="91"/>
      <c r="T57" s="92"/>
    </row>
    <row r="58" spans="2:40" x14ac:dyDescent="0.25">
      <c r="B58" s="60" t="s">
        <v>10</v>
      </c>
      <c r="C58" s="74"/>
      <c r="D58" s="75"/>
      <c r="E58" s="75"/>
      <c r="F58" s="76"/>
      <c r="G58" s="74"/>
      <c r="H58" s="76"/>
      <c r="I58" s="74"/>
      <c r="J58" s="75"/>
      <c r="K58" s="75"/>
      <c r="L58" s="75"/>
      <c r="M58" s="75"/>
      <c r="N58" s="76"/>
      <c r="O58" s="73"/>
      <c r="P58" s="73"/>
      <c r="Q58" s="73"/>
      <c r="R58" s="73"/>
      <c r="S58" s="90"/>
      <c r="T58" s="90"/>
    </row>
    <row r="59" spans="2:40" x14ac:dyDescent="0.25">
      <c r="B59" s="60" t="s">
        <v>133</v>
      </c>
      <c r="C59" s="74"/>
      <c r="D59" s="75"/>
      <c r="E59" s="75"/>
      <c r="F59" s="76"/>
      <c r="G59" s="74"/>
      <c r="H59" s="76"/>
      <c r="I59" s="74"/>
      <c r="J59" s="75"/>
      <c r="K59" s="75"/>
      <c r="L59" s="75"/>
      <c r="M59" s="75"/>
      <c r="N59" s="76"/>
      <c r="O59" s="74"/>
      <c r="P59" s="75"/>
      <c r="Q59" s="75"/>
      <c r="R59" s="76"/>
      <c r="S59" s="91"/>
      <c r="T59" s="92"/>
    </row>
    <row r="60" spans="2:40" x14ac:dyDescent="0.25">
      <c r="B60" s="60" t="s">
        <v>134</v>
      </c>
      <c r="C60" s="74"/>
      <c r="D60" s="75"/>
      <c r="E60" s="75"/>
      <c r="F60" s="76"/>
      <c r="G60" s="74"/>
      <c r="H60" s="76"/>
      <c r="I60" s="74"/>
      <c r="J60" s="75"/>
      <c r="K60" s="75"/>
      <c r="L60" s="75"/>
      <c r="M60" s="75"/>
      <c r="N60" s="76"/>
      <c r="O60" s="73"/>
      <c r="P60" s="73"/>
      <c r="Q60" s="73"/>
      <c r="R60" s="73"/>
      <c r="S60" s="90"/>
      <c r="T60" s="90"/>
    </row>
    <row r="61" spans="2:40" x14ac:dyDescent="0.25">
      <c r="B61" s="60" t="s">
        <v>135</v>
      </c>
      <c r="C61" s="74"/>
      <c r="D61" s="75"/>
      <c r="E61" s="75"/>
      <c r="F61" s="76"/>
      <c r="G61" s="74"/>
      <c r="H61" s="76"/>
      <c r="I61" s="74"/>
      <c r="J61" s="75"/>
      <c r="K61" s="75"/>
      <c r="L61" s="75"/>
      <c r="M61" s="75"/>
      <c r="N61" s="76"/>
      <c r="O61" s="73"/>
      <c r="P61" s="73"/>
      <c r="Q61" s="73"/>
      <c r="R61" s="73"/>
      <c r="S61" s="90"/>
      <c r="T61" s="90"/>
    </row>
    <row r="62" spans="2:40" ht="14.45" customHeight="1" x14ac:dyDescent="0.25">
      <c r="B62" s="60" t="s">
        <v>136</v>
      </c>
      <c r="C62" s="74"/>
      <c r="D62" s="75"/>
      <c r="E62" s="75"/>
      <c r="F62" s="76"/>
      <c r="G62" s="74"/>
      <c r="H62" s="76"/>
      <c r="I62" s="74"/>
      <c r="J62" s="75"/>
      <c r="K62" s="75"/>
      <c r="L62" s="75"/>
      <c r="M62" s="75"/>
      <c r="N62" s="76"/>
      <c r="O62" s="73"/>
      <c r="P62" s="73"/>
      <c r="Q62" s="73"/>
      <c r="R62" s="73"/>
      <c r="S62" s="90"/>
      <c r="T62" s="90"/>
      <c r="V62" s="103" t="str">
        <f>Vypocty!B81</f>
        <v/>
      </c>
      <c r="W62" s="103"/>
      <c r="X62" s="103"/>
      <c r="Y62" s="103"/>
      <c r="Z62" s="103"/>
      <c r="AA62" s="103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2:40" ht="18" customHeight="1" x14ac:dyDescent="0.25">
      <c r="B63" s="84" t="s">
        <v>113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V63" s="103"/>
      <c r="W63" s="103"/>
      <c r="X63" s="103"/>
      <c r="Y63" s="103"/>
      <c r="Z63" s="103"/>
      <c r="AA63" s="103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</row>
    <row r="64" spans="2:40" x14ac:dyDescent="0.25">
      <c r="B64" s="60" t="s">
        <v>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</row>
    <row r="65" spans="2:40" x14ac:dyDescent="0.25">
      <c r="B65" s="60" t="s">
        <v>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x14ac:dyDescent="0.25">
      <c r="B66" s="60" t="s">
        <v>3</v>
      </c>
      <c r="C66" s="74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6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2:40" x14ac:dyDescent="0.25">
      <c r="B67" s="60" t="s">
        <v>4</v>
      </c>
      <c r="C67" s="74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6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</row>
    <row r="68" spans="2:40" x14ac:dyDescent="0.25">
      <c r="B68" s="60" t="s">
        <v>5</v>
      </c>
      <c r="C68" s="74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6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2:40" x14ac:dyDescent="0.25">
      <c r="B69" s="60" t="s">
        <v>6</v>
      </c>
      <c r="C69" s="74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6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2:40" x14ac:dyDescent="0.25">
      <c r="B70" s="60" t="s">
        <v>10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2:40" x14ac:dyDescent="0.25">
      <c r="B71" s="60" t="s">
        <v>133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2:40" x14ac:dyDescent="0.25">
      <c r="B72" s="60" t="s">
        <v>134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2:40" x14ac:dyDescent="0.25">
      <c r="B73" s="60" t="s">
        <v>135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spans="2:40" ht="14.45" customHeight="1" x14ac:dyDescent="0.25">
      <c r="B74" s="60" t="s">
        <v>136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</row>
    <row r="75" spans="2:40" ht="18.600000000000001" customHeight="1" x14ac:dyDescent="0.25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</row>
    <row r="76" spans="2:40" s="2" customFormat="1" ht="14.45" customHeight="1" x14ac:dyDescent="0.2">
      <c r="B76" s="102" t="s">
        <v>154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V76" s="111" t="str">
        <f>Vypocty!B69</f>
        <v/>
      </c>
      <c r="W76" s="111"/>
      <c r="X76" s="111"/>
      <c r="Y76" s="111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:40" ht="18" customHeight="1" x14ac:dyDescent="0.25">
      <c r="B77" s="84" t="s">
        <v>8</v>
      </c>
      <c r="C77" s="84"/>
      <c r="D77" s="84"/>
      <c r="E77" s="84"/>
      <c r="F77" s="84"/>
      <c r="G77" s="84" t="s">
        <v>36</v>
      </c>
      <c r="H77" s="84"/>
      <c r="I77" s="84" t="s">
        <v>9</v>
      </c>
      <c r="J77" s="84"/>
      <c r="K77" s="84"/>
      <c r="L77" s="84"/>
      <c r="M77" s="84"/>
      <c r="N77" s="84"/>
      <c r="O77" s="84" t="s">
        <v>38</v>
      </c>
      <c r="P77" s="84"/>
      <c r="Q77" s="84"/>
      <c r="R77" s="84"/>
      <c r="S77" s="84" t="s">
        <v>37</v>
      </c>
      <c r="T77" s="84"/>
    </row>
    <row r="78" spans="2:40" x14ac:dyDescent="0.25">
      <c r="B78" s="60" t="s">
        <v>1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2"/>
      <c r="T78" s="72"/>
    </row>
    <row r="79" spans="2:40" x14ac:dyDescent="0.25">
      <c r="B79" s="60" t="s">
        <v>2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2"/>
      <c r="T79" s="72"/>
    </row>
    <row r="80" spans="2:40" x14ac:dyDescent="0.25">
      <c r="B80" s="60" t="s">
        <v>3</v>
      </c>
      <c r="C80" s="74"/>
      <c r="D80" s="75"/>
      <c r="E80" s="75"/>
      <c r="F80" s="76"/>
      <c r="G80" s="74"/>
      <c r="H80" s="76"/>
      <c r="I80" s="74"/>
      <c r="J80" s="75"/>
      <c r="K80" s="75"/>
      <c r="L80" s="75"/>
      <c r="M80" s="75"/>
      <c r="N80" s="76"/>
      <c r="O80" s="74"/>
      <c r="P80" s="75"/>
      <c r="Q80" s="75"/>
      <c r="R80" s="76"/>
      <c r="S80" s="80"/>
      <c r="T80" s="81"/>
    </row>
    <row r="81" spans="2:40" x14ac:dyDescent="0.25">
      <c r="B81" s="60" t="s">
        <v>4</v>
      </c>
      <c r="C81" s="74"/>
      <c r="D81" s="75"/>
      <c r="E81" s="75"/>
      <c r="F81" s="76"/>
      <c r="G81" s="74"/>
      <c r="H81" s="76"/>
      <c r="I81" s="74"/>
      <c r="J81" s="75"/>
      <c r="K81" s="75"/>
      <c r="L81" s="75"/>
      <c r="M81" s="75"/>
      <c r="N81" s="76"/>
      <c r="O81" s="74"/>
      <c r="P81" s="75"/>
      <c r="Q81" s="75"/>
      <c r="R81" s="76"/>
      <c r="S81" s="80"/>
      <c r="T81" s="81"/>
    </row>
    <row r="82" spans="2:40" x14ac:dyDescent="0.25">
      <c r="B82" s="60" t="s">
        <v>5</v>
      </c>
      <c r="C82" s="74"/>
      <c r="D82" s="75"/>
      <c r="E82" s="75"/>
      <c r="F82" s="76"/>
      <c r="G82" s="74"/>
      <c r="H82" s="76"/>
      <c r="I82" s="74"/>
      <c r="J82" s="75"/>
      <c r="K82" s="75"/>
      <c r="L82" s="75"/>
      <c r="M82" s="75"/>
      <c r="N82" s="76"/>
      <c r="O82" s="74"/>
      <c r="P82" s="75"/>
      <c r="Q82" s="75"/>
      <c r="R82" s="76"/>
      <c r="S82" s="80"/>
      <c r="T82" s="81"/>
    </row>
    <row r="83" spans="2:40" x14ac:dyDescent="0.25">
      <c r="B83" s="60" t="s">
        <v>6</v>
      </c>
      <c r="C83" s="74"/>
      <c r="D83" s="75"/>
      <c r="E83" s="75"/>
      <c r="F83" s="76"/>
      <c r="G83" s="74"/>
      <c r="H83" s="76"/>
      <c r="I83" s="74"/>
      <c r="J83" s="75"/>
      <c r="K83" s="75"/>
      <c r="L83" s="75"/>
      <c r="M83" s="75"/>
      <c r="N83" s="76"/>
      <c r="O83" s="74"/>
      <c r="P83" s="75"/>
      <c r="Q83" s="75"/>
      <c r="R83" s="76"/>
      <c r="S83" s="80"/>
      <c r="T83" s="81"/>
    </row>
    <row r="84" spans="2:40" x14ac:dyDescent="0.25">
      <c r="B84" s="60" t="s">
        <v>10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2"/>
      <c r="T84" s="72"/>
    </row>
    <row r="85" spans="2:40" x14ac:dyDescent="0.25">
      <c r="B85" s="60" t="s">
        <v>133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2"/>
      <c r="T85" s="72"/>
    </row>
    <row r="86" spans="2:40" x14ac:dyDescent="0.25">
      <c r="B86" s="60" t="s">
        <v>134</v>
      </c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2"/>
      <c r="T86" s="72"/>
    </row>
    <row r="87" spans="2:40" x14ac:dyDescent="0.25">
      <c r="B87" s="68" t="s">
        <v>135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2"/>
      <c r="T87" s="72"/>
    </row>
    <row r="88" spans="2:40" ht="14.45" customHeight="1" x14ac:dyDescent="0.25">
      <c r="B88" s="60" t="s">
        <v>136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2"/>
      <c r="T88" s="72"/>
      <c r="V88" s="103" t="str">
        <f>Vypocty!B84</f>
        <v/>
      </c>
      <c r="W88" s="103"/>
      <c r="X88" s="103"/>
      <c r="Y88" s="103"/>
      <c r="Z88" s="103"/>
      <c r="AA88" s="103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2:40" ht="18" customHeight="1" x14ac:dyDescent="0.25">
      <c r="B89" s="84" t="s">
        <v>113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V89" s="103"/>
      <c r="W89" s="103"/>
      <c r="X89" s="103"/>
      <c r="Y89" s="103"/>
      <c r="Z89" s="103"/>
      <c r="AA89" s="103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2:40" x14ac:dyDescent="0.25">
      <c r="B90" s="60" t="s">
        <v>1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2:40" x14ac:dyDescent="0.25">
      <c r="B91" s="60" t="s">
        <v>2</v>
      </c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2:40" x14ac:dyDescent="0.25">
      <c r="B92" s="60" t="s">
        <v>3</v>
      </c>
      <c r="C92" s="74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6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2:40" x14ac:dyDescent="0.25">
      <c r="B93" s="60" t="s">
        <v>4</v>
      </c>
      <c r="C93" s="74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2:40" x14ac:dyDescent="0.25">
      <c r="B94" s="68" t="s">
        <v>5</v>
      </c>
      <c r="C94" s="74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6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2:40" x14ac:dyDescent="0.25">
      <c r="B95" s="60" t="s">
        <v>6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2:40" x14ac:dyDescent="0.25">
      <c r="B96" s="60" t="s">
        <v>10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2:40" x14ac:dyDescent="0.25">
      <c r="B97" s="60" t="s">
        <v>133</v>
      </c>
      <c r="C97" s="7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6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</row>
    <row r="98" spans="2:40" x14ac:dyDescent="0.25">
      <c r="B98" s="60" t="s">
        <v>134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2:40" ht="14.45" customHeight="1" x14ac:dyDescent="0.25">
      <c r="B99" s="60" t="s">
        <v>135</v>
      </c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</row>
    <row r="100" spans="2:40" x14ac:dyDescent="0.25">
      <c r="B100" s="60" t="s">
        <v>136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2:40" ht="18.600000000000001" customHeight="1" x14ac:dyDescent="0.25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</row>
    <row r="102" spans="2:40" s="2" customFormat="1" ht="14.45" customHeight="1" x14ac:dyDescent="0.2">
      <c r="B102" s="112" t="s">
        <v>155</v>
      </c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2"/>
      <c r="T102" s="9" t="str">
        <f>Vypocty!B72</f>
        <v/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2:40" ht="18" customHeight="1" x14ac:dyDescent="0.25">
      <c r="B103" s="77" t="s">
        <v>8</v>
      </c>
      <c r="C103" s="78"/>
      <c r="D103" s="78"/>
      <c r="E103" s="78"/>
      <c r="F103" s="79"/>
      <c r="G103" s="84" t="s">
        <v>36</v>
      </c>
      <c r="H103" s="84"/>
      <c r="I103" s="77" t="s">
        <v>62</v>
      </c>
      <c r="J103" s="78"/>
      <c r="K103" s="78"/>
      <c r="L103" s="78"/>
      <c r="M103" s="78"/>
      <c r="N103" s="79"/>
      <c r="O103" s="77" t="s">
        <v>38</v>
      </c>
      <c r="P103" s="78"/>
      <c r="Q103" s="78"/>
      <c r="R103" s="79"/>
    </row>
    <row r="104" spans="2:40" x14ac:dyDescent="0.25">
      <c r="B104" s="60" t="s">
        <v>1</v>
      </c>
      <c r="C104" s="69"/>
      <c r="D104" s="70"/>
      <c r="E104" s="70"/>
      <c r="F104" s="71"/>
      <c r="G104" s="101"/>
      <c r="H104" s="101"/>
      <c r="I104" s="69"/>
      <c r="J104" s="70"/>
      <c r="K104" s="70"/>
      <c r="L104" s="70"/>
      <c r="M104" s="70"/>
      <c r="N104" s="71"/>
      <c r="O104" s="69"/>
      <c r="P104" s="70"/>
      <c r="Q104" s="70"/>
      <c r="R104" s="71"/>
    </row>
    <row r="105" spans="2:40" x14ac:dyDescent="0.25">
      <c r="B105" s="60" t="s">
        <v>2</v>
      </c>
      <c r="C105" s="69"/>
      <c r="D105" s="70"/>
      <c r="E105" s="70"/>
      <c r="F105" s="71"/>
      <c r="G105" s="101"/>
      <c r="H105" s="101"/>
      <c r="I105" s="69"/>
      <c r="J105" s="70"/>
      <c r="K105" s="70"/>
      <c r="L105" s="70"/>
      <c r="M105" s="70"/>
      <c r="N105" s="71"/>
      <c r="O105" s="69"/>
      <c r="P105" s="70"/>
      <c r="Q105" s="70"/>
      <c r="R105" s="71"/>
    </row>
    <row r="106" spans="2:40" x14ac:dyDescent="0.25">
      <c r="B106" s="60" t="s">
        <v>3</v>
      </c>
      <c r="C106" s="69"/>
      <c r="D106" s="70"/>
      <c r="E106" s="70"/>
      <c r="F106" s="71"/>
      <c r="G106" s="101"/>
      <c r="H106" s="101"/>
      <c r="I106" s="69"/>
      <c r="J106" s="70"/>
      <c r="K106" s="70"/>
      <c r="L106" s="70"/>
      <c r="M106" s="70"/>
      <c r="N106" s="71"/>
      <c r="O106" s="69"/>
      <c r="P106" s="70"/>
      <c r="Q106" s="70"/>
      <c r="R106" s="71"/>
    </row>
    <row r="107" spans="2:40" x14ac:dyDescent="0.25">
      <c r="B107" s="60" t="s">
        <v>4</v>
      </c>
      <c r="C107" s="69"/>
      <c r="D107" s="70"/>
      <c r="E107" s="70"/>
      <c r="F107" s="71"/>
      <c r="G107" s="69"/>
      <c r="H107" s="71"/>
      <c r="I107" s="69"/>
      <c r="J107" s="70"/>
      <c r="K107" s="70"/>
      <c r="L107" s="70"/>
      <c r="M107" s="70"/>
      <c r="N107" s="71"/>
      <c r="O107" s="69"/>
      <c r="P107" s="70"/>
      <c r="Q107" s="70"/>
      <c r="R107" s="71"/>
    </row>
    <row r="108" spans="2:40" x14ac:dyDescent="0.25">
      <c r="B108" s="60" t="s">
        <v>5</v>
      </c>
      <c r="C108" s="69"/>
      <c r="D108" s="70"/>
      <c r="E108" s="70"/>
      <c r="F108" s="71"/>
      <c r="G108" s="69"/>
      <c r="H108" s="71"/>
      <c r="I108" s="69"/>
      <c r="J108" s="70"/>
      <c r="K108" s="70"/>
      <c r="L108" s="70"/>
      <c r="M108" s="70"/>
      <c r="N108" s="71"/>
      <c r="O108" s="69"/>
      <c r="P108" s="70"/>
      <c r="Q108" s="70"/>
      <c r="R108" s="71"/>
    </row>
    <row r="109" spans="2:40" x14ac:dyDescent="0.25">
      <c r="B109" s="60" t="s">
        <v>6</v>
      </c>
      <c r="C109" s="69"/>
      <c r="D109" s="70"/>
      <c r="E109" s="70"/>
      <c r="F109" s="71"/>
      <c r="G109" s="69"/>
      <c r="H109" s="71"/>
      <c r="I109" s="69"/>
      <c r="J109" s="70"/>
      <c r="K109" s="70"/>
      <c r="L109" s="70"/>
      <c r="M109" s="70"/>
      <c r="N109" s="71"/>
      <c r="O109" s="69"/>
      <c r="P109" s="70"/>
      <c r="Q109" s="70"/>
      <c r="R109" s="71"/>
    </row>
    <row r="110" spans="2:40" x14ac:dyDescent="0.25">
      <c r="B110" s="60" t="s">
        <v>10</v>
      </c>
      <c r="C110" s="69"/>
      <c r="D110" s="70"/>
      <c r="E110" s="70"/>
      <c r="F110" s="71"/>
      <c r="G110" s="69"/>
      <c r="H110" s="71"/>
      <c r="I110" s="69"/>
      <c r="J110" s="70"/>
      <c r="K110" s="70"/>
      <c r="L110" s="70"/>
      <c r="M110" s="70"/>
      <c r="N110" s="71"/>
      <c r="O110" s="69"/>
      <c r="P110" s="70"/>
      <c r="Q110" s="70"/>
      <c r="R110" s="71"/>
    </row>
    <row r="111" spans="2:40" x14ac:dyDescent="0.25">
      <c r="B111" s="60" t="s">
        <v>133</v>
      </c>
      <c r="C111" s="69"/>
      <c r="D111" s="70"/>
      <c r="E111" s="70"/>
      <c r="F111" s="71"/>
      <c r="G111" s="101"/>
      <c r="H111" s="101"/>
      <c r="I111" s="69"/>
      <c r="J111" s="70"/>
      <c r="K111" s="70"/>
      <c r="L111" s="70"/>
      <c r="M111" s="70"/>
      <c r="N111" s="71"/>
      <c r="O111" s="69"/>
      <c r="P111" s="70"/>
      <c r="Q111" s="70"/>
      <c r="R111" s="71"/>
    </row>
    <row r="112" spans="2:40" x14ac:dyDescent="0.25">
      <c r="B112" s="60" t="s">
        <v>134</v>
      </c>
      <c r="C112" s="69"/>
      <c r="D112" s="70"/>
      <c r="E112" s="70"/>
      <c r="F112" s="71"/>
      <c r="G112" s="101"/>
      <c r="H112" s="101"/>
      <c r="I112" s="69"/>
      <c r="J112" s="70"/>
      <c r="K112" s="70"/>
      <c r="L112" s="70"/>
      <c r="M112" s="70"/>
      <c r="N112" s="71"/>
      <c r="O112" s="69"/>
      <c r="P112" s="70"/>
      <c r="Q112" s="70"/>
      <c r="R112" s="71"/>
    </row>
    <row r="113" spans="2:38" x14ac:dyDescent="0.25">
      <c r="B113" s="60" t="s">
        <v>135</v>
      </c>
      <c r="C113" s="69"/>
      <c r="D113" s="70"/>
      <c r="E113" s="70"/>
      <c r="F113" s="71"/>
      <c r="G113" s="101"/>
      <c r="H113" s="101"/>
      <c r="I113" s="69"/>
      <c r="J113" s="70"/>
      <c r="K113" s="70"/>
      <c r="L113" s="70"/>
      <c r="M113" s="70"/>
      <c r="N113" s="71"/>
      <c r="O113" s="69"/>
      <c r="P113" s="70"/>
      <c r="Q113" s="70"/>
      <c r="R113" s="71"/>
    </row>
    <row r="114" spans="2:38" ht="14.45" customHeight="1" x14ac:dyDescent="0.25">
      <c r="B114" s="60" t="s">
        <v>136</v>
      </c>
      <c r="C114" s="69"/>
      <c r="D114" s="70"/>
      <c r="E114" s="70"/>
      <c r="F114" s="71"/>
      <c r="G114" s="101"/>
      <c r="H114" s="101"/>
      <c r="I114" s="69"/>
      <c r="J114" s="70"/>
      <c r="K114" s="70"/>
      <c r="L114" s="70"/>
      <c r="M114" s="70"/>
      <c r="N114" s="71"/>
      <c r="O114" s="69"/>
      <c r="P114" s="70"/>
      <c r="Q114" s="70"/>
      <c r="R114" s="71"/>
      <c r="T114" s="103" t="str">
        <f>Vypocty!B87</f>
        <v/>
      </c>
      <c r="U114" s="103"/>
      <c r="V114" s="103"/>
      <c r="W114" s="103"/>
      <c r="X114" s="103"/>
      <c r="Y114" s="103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2:38" ht="18" customHeight="1" x14ac:dyDescent="0.25">
      <c r="B115" s="84" t="s">
        <v>113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T115" s="103"/>
      <c r="U115" s="103"/>
      <c r="V115" s="103"/>
      <c r="W115" s="103"/>
      <c r="X115" s="103"/>
      <c r="Y115" s="103"/>
      <c r="Z115" s="10"/>
    </row>
    <row r="116" spans="2:38" x14ac:dyDescent="0.25">
      <c r="B116" s="60" t="s">
        <v>1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</row>
    <row r="117" spans="2:38" x14ac:dyDescent="0.25">
      <c r="B117" s="60" t="s">
        <v>2</v>
      </c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</row>
    <row r="118" spans="2:38" x14ac:dyDescent="0.25">
      <c r="B118" s="60" t="s">
        <v>3</v>
      </c>
      <c r="C118" s="74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6"/>
    </row>
    <row r="119" spans="2:38" x14ac:dyDescent="0.25">
      <c r="B119" s="68" t="s">
        <v>4</v>
      </c>
      <c r="C119" s="74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6"/>
    </row>
    <row r="120" spans="2:38" x14ac:dyDescent="0.25">
      <c r="B120" s="60" t="s">
        <v>5</v>
      </c>
      <c r="C120" s="74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6"/>
    </row>
    <row r="121" spans="2:38" x14ac:dyDescent="0.25">
      <c r="B121" s="60" t="s">
        <v>6</v>
      </c>
      <c r="C121" s="74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6"/>
    </row>
    <row r="122" spans="2:38" x14ac:dyDescent="0.25">
      <c r="B122" s="60" t="s">
        <v>10</v>
      </c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</row>
    <row r="123" spans="2:38" x14ac:dyDescent="0.25">
      <c r="B123" s="60" t="s">
        <v>133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</row>
    <row r="124" spans="2:38" x14ac:dyDescent="0.25">
      <c r="B124" s="60" t="s">
        <v>134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</row>
    <row r="125" spans="2:38" x14ac:dyDescent="0.25">
      <c r="B125" s="60" t="s">
        <v>135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</row>
    <row r="126" spans="2:38" x14ac:dyDescent="0.25">
      <c r="B126" s="60" t="s">
        <v>136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</row>
    <row r="127" spans="2:38" ht="28.9" customHeight="1" x14ac:dyDescent="0.25"/>
    <row r="128" spans="2:38" ht="22.9" customHeight="1" x14ac:dyDescent="0.25"/>
    <row r="129" spans="2:24" x14ac:dyDescent="0.25">
      <c r="B129" s="120" t="s">
        <v>63</v>
      </c>
      <c r="C129" s="120"/>
      <c r="D129" s="120"/>
      <c r="E129" s="120"/>
      <c r="F129" s="121" t="str">
        <f>IF(S6="","Doplní se automaticky",S6)</f>
        <v>Doplní se automaticky</v>
      </c>
      <c r="G129" s="121"/>
      <c r="H129" s="121"/>
      <c r="I129" s="13"/>
    </row>
    <row r="130" spans="2:24" ht="5.45" customHeight="1" x14ac:dyDescent="0.25"/>
    <row r="131" spans="2:24" ht="32.450000000000003" customHeight="1" x14ac:dyDescent="0.25">
      <c r="B131" s="85" t="s">
        <v>156</v>
      </c>
      <c r="C131" s="86"/>
      <c r="D131" s="86"/>
      <c r="E131" s="86"/>
      <c r="F131" s="86"/>
      <c r="G131" s="86"/>
      <c r="H131" s="61"/>
      <c r="I131" s="85" t="s">
        <v>157</v>
      </c>
      <c r="J131" s="86"/>
      <c r="K131" s="86"/>
      <c r="L131" s="86"/>
      <c r="M131" s="62"/>
    </row>
    <row r="132" spans="2:24" ht="15.6" customHeight="1" x14ac:dyDescent="0.25">
      <c r="B132" s="114"/>
      <c r="C132" s="115"/>
      <c r="D132" s="115"/>
      <c r="E132" s="115"/>
      <c r="F132" s="115"/>
      <c r="G132" s="115"/>
      <c r="H132" s="116"/>
      <c r="I132" s="114"/>
      <c r="J132" s="115"/>
      <c r="K132" s="115"/>
      <c r="L132" s="115"/>
      <c r="M132" s="116"/>
    </row>
    <row r="133" spans="2:24" ht="22.15" customHeight="1" x14ac:dyDescent="0.25">
      <c r="B133" s="117"/>
      <c r="C133" s="118"/>
      <c r="D133" s="118"/>
      <c r="E133" s="118"/>
      <c r="F133" s="118"/>
      <c r="G133" s="118"/>
      <c r="H133" s="119"/>
      <c r="I133" s="117"/>
      <c r="J133" s="118"/>
      <c r="K133" s="118"/>
      <c r="L133" s="118"/>
      <c r="M133" s="119"/>
    </row>
    <row r="134" spans="2:24" ht="58.15" customHeight="1" x14ac:dyDescent="0.25">
      <c r="B134" s="87" t="str">
        <f>IF(Vypocty!B57&gt;4,"","Po vložení jména a příjmení se skryjí červené nápovědy.")</f>
        <v>Po vložení jména a příjmení se skryjí červené nápovědy.</v>
      </c>
      <c r="C134" s="87"/>
      <c r="D134" s="87"/>
      <c r="E134" s="87"/>
      <c r="F134" s="87"/>
      <c r="G134" s="87"/>
      <c r="H134" s="87"/>
      <c r="I134" s="87"/>
      <c r="J134" s="87"/>
      <c r="K134" s="87"/>
    </row>
    <row r="135" spans="2:24" ht="15.6" customHeight="1" x14ac:dyDescent="0.25">
      <c r="B135" s="82" t="s">
        <v>119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</row>
    <row r="136" spans="2:24" ht="15" customHeight="1" x14ac:dyDescent="0.25">
      <c r="B136" s="14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2:24" ht="24" customHeight="1" x14ac:dyDescent="0.25">
      <c r="B137" s="105" t="s">
        <v>72</v>
      </c>
      <c r="C137" s="105"/>
      <c r="D137" s="105"/>
    </row>
    <row r="138" spans="2:24" x14ac:dyDescent="0.25">
      <c r="B138" s="16" t="s">
        <v>73</v>
      </c>
      <c r="D138" s="1" t="s">
        <v>162</v>
      </c>
    </row>
    <row r="139" spans="2:24" x14ac:dyDescent="0.25">
      <c r="D139" s="1" t="s">
        <v>74</v>
      </c>
    </row>
    <row r="140" spans="2:24" x14ac:dyDescent="0.25">
      <c r="D140" s="17" t="s">
        <v>158</v>
      </c>
      <c r="X140" s="18"/>
    </row>
    <row r="141" spans="2:24" ht="14.45" customHeight="1" x14ac:dyDescent="0.25">
      <c r="D141" s="110" t="s">
        <v>163</v>
      </c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</row>
    <row r="142" spans="2:24" ht="6" customHeight="1" x14ac:dyDescent="0.25"/>
    <row r="143" spans="2:24" x14ac:dyDescent="0.25">
      <c r="B143" s="16" t="s">
        <v>75</v>
      </c>
      <c r="D143" s="1" t="s">
        <v>76</v>
      </c>
    </row>
    <row r="144" spans="2:24" x14ac:dyDescent="0.25">
      <c r="D144" s="1" t="s">
        <v>77</v>
      </c>
    </row>
    <row r="145" spans="2:4" ht="6" customHeight="1" x14ac:dyDescent="0.25"/>
    <row r="146" spans="2:4" x14ac:dyDescent="0.25">
      <c r="B146" s="16" t="s">
        <v>78</v>
      </c>
      <c r="D146" s="1" t="s">
        <v>79</v>
      </c>
    </row>
    <row r="147" spans="2:4" x14ac:dyDescent="0.25">
      <c r="D147" s="1" t="s">
        <v>111</v>
      </c>
    </row>
    <row r="148" spans="2:4" x14ac:dyDescent="0.25">
      <c r="D148" s="1" t="s">
        <v>80</v>
      </c>
    </row>
    <row r="149" spans="2:4" x14ac:dyDescent="0.25">
      <c r="D149" s="1" t="s">
        <v>81</v>
      </c>
    </row>
    <row r="150" spans="2:4" x14ac:dyDescent="0.25">
      <c r="D150" s="1" t="s">
        <v>82</v>
      </c>
    </row>
    <row r="151" spans="2:4" x14ac:dyDescent="0.25">
      <c r="D151" s="1" t="s">
        <v>83</v>
      </c>
    </row>
    <row r="152" spans="2:4" ht="6" customHeight="1" x14ac:dyDescent="0.25"/>
    <row r="153" spans="2:4" x14ac:dyDescent="0.25">
      <c r="B153" s="16" t="s">
        <v>84</v>
      </c>
      <c r="D153" s="1" t="s">
        <v>85</v>
      </c>
    </row>
    <row r="154" spans="2:4" ht="6" customHeight="1" x14ac:dyDescent="0.25"/>
    <row r="155" spans="2:4" x14ac:dyDescent="0.25">
      <c r="B155" s="1" t="s">
        <v>88</v>
      </c>
      <c r="D155" s="1" t="s">
        <v>114</v>
      </c>
    </row>
    <row r="159" spans="2:4" x14ac:dyDescent="0.25">
      <c r="B159" s="19"/>
    </row>
  </sheetData>
  <sheetProtection algorithmName="SHA-512" hashValue="CNhMZSeJF0UoKwYg38gHuPe5lTcDbYs0QljG9SE/FkCDRWm1UQYeZ2bqyPzEoROV7nFXJKDTYMvKKdmySTe9ug==" saltValue="PLQJ14NejAwxjEqHCh24lg==" spinCount="100000" sheet="1" objects="1" scenarios="1" selectLockedCells="1"/>
  <mergeCells count="319">
    <mergeCell ref="D141:U141"/>
    <mergeCell ref="V76:Y76"/>
    <mergeCell ref="V24:Y24"/>
    <mergeCell ref="V50:Y50"/>
    <mergeCell ref="B102:R102"/>
    <mergeCell ref="B23:T23"/>
    <mergeCell ref="G85:H85"/>
    <mergeCell ref="G87:H87"/>
    <mergeCell ref="G103:H103"/>
    <mergeCell ref="G104:H104"/>
    <mergeCell ref="G88:H88"/>
    <mergeCell ref="O104:R104"/>
    <mergeCell ref="O103:R103"/>
    <mergeCell ref="I132:M133"/>
    <mergeCell ref="B132:H133"/>
    <mergeCell ref="B129:E129"/>
    <mergeCell ref="F129:H129"/>
    <mergeCell ref="O27:R27"/>
    <mergeCell ref="O78:R78"/>
    <mergeCell ref="O79:R79"/>
    <mergeCell ref="C54:F54"/>
    <mergeCell ref="C30:N30"/>
    <mergeCell ref="I58:N58"/>
    <mergeCell ref="I60:N60"/>
    <mergeCell ref="B2:D2"/>
    <mergeCell ref="I112:N112"/>
    <mergeCell ref="I113:N113"/>
    <mergeCell ref="O105:R105"/>
    <mergeCell ref="O106:R106"/>
    <mergeCell ref="O111:R111"/>
    <mergeCell ref="O112:R112"/>
    <mergeCell ref="C96:T96"/>
    <mergeCell ref="C98:T98"/>
    <mergeCell ref="C99:T99"/>
    <mergeCell ref="C100:T100"/>
    <mergeCell ref="C79:F79"/>
    <mergeCell ref="C84:F84"/>
    <mergeCell ref="C14:N14"/>
    <mergeCell ref="S78:T78"/>
    <mergeCell ref="S79:T79"/>
    <mergeCell ref="S84:T84"/>
    <mergeCell ref="G51:H51"/>
    <mergeCell ref="O58:R58"/>
    <mergeCell ref="O54:R54"/>
    <mergeCell ref="O55:R55"/>
    <mergeCell ref="O56:R56"/>
    <mergeCell ref="C52:F52"/>
    <mergeCell ref="S55:T55"/>
    <mergeCell ref="B5:T5"/>
    <mergeCell ref="B137:D137"/>
    <mergeCell ref="B3:M3"/>
    <mergeCell ref="V6:Y6"/>
    <mergeCell ref="V9:X9"/>
    <mergeCell ref="V88:AA89"/>
    <mergeCell ref="V62:AA63"/>
    <mergeCell ref="V36:AA37"/>
    <mergeCell ref="V12:W13"/>
    <mergeCell ref="B75:T75"/>
    <mergeCell ref="B101:T101"/>
    <mergeCell ref="C19:T19"/>
    <mergeCell ref="C20:T20"/>
    <mergeCell ref="C21:T21"/>
    <mergeCell ref="C22:T22"/>
    <mergeCell ref="S54:T54"/>
    <mergeCell ref="O35:R35"/>
    <mergeCell ref="C26:N26"/>
    <mergeCell ref="C27:N27"/>
    <mergeCell ref="B9:F9"/>
    <mergeCell ref="C38:T38"/>
    <mergeCell ref="C39:T39"/>
    <mergeCell ref="G79:H79"/>
    <mergeCell ref="C61:F61"/>
    <mergeCell ref="S13:T13"/>
    <mergeCell ref="G114:H114"/>
    <mergeCell ref="G106:H106"/>
    <mergeCell ref="G105:H105"/>
    <mergeCell ref="C113:F113"/>
    <mergeCell ref="C111:F111"/>
    <mergeCell ref="C112:F112"/>
    <mergeCell ref="O113:R113"/>
    <mergeCell ref="G111:H111"/>
    <mergeCell ref="G112:H112"/>
    <mergeCell ref="G113:H113"/>
    <mergeCell ref="I106:N106"/>
    <mergeCell ref="I111:N111"/>
    <mergeCell ref="I105:N105"/>
    <mergeCell ref="I114:N114"/>
    <mergeCell ref="O114:R114"/>
    <mergeCell ref="C114:F114"/>
    <mergeCell ref="B76:T76"/>
    <mergeCell ref="I77:N77"/>
    <mergeCell ref="O77:R77"/>
    <mergeCell ref="S56:T56"/>
    <mergeCell ref="T114:Y115"/>
    <mergeCell ref="O25:R25"/>
    <mergeCell ref="S25:T25"/>
    <mergeCell ref="G8:T8"/>
    <mergeCell ref="G7:T7"/>
    <mergeCell ref="B50:T50"/>
    <mergeCell ref="O17:R17"/>
    <mergeCell ref="C35:N35"/>
    <mergeCell ref="C36:N36"/>
    <mergeCell ref="S6:T6"/>
    <mergeCell ref="B8:F8"/>
    <mergeCell ref="O26:R26"/>
    <mergeCell ref="O29:R29"/>
    <mergeCell ref="O30:R30"/>
    <mergeCell ref="S26:T26"/>
    <mergeCell ref="S27:T27"/>
    <mergeCell ref="B37:T37"/>
    <mergeCell ref="C17:N17"/>
    <mergeCell ref="S36:T36"/>
    <mergeCell ref="C40:T40"/>
    <mergeCell ref="O36:R36"/>
    <mergeCell ref="C41:T41"/>
    <mergeCell ref="C42:T42"/>
    <mergeCell ref="C43:T43"/>
    <mergeCell ref="C44:T44"/>
    <mergeCell ref="O13:R13"/>
    <mergeCell ref="B24:T24"/>
    <mergeCell ref="B12:T12"/>
    <mergeCell ref="S14:T14"/>
    <mergeCell ref="S15:T15"/>
    <mergeCell ref="C58:F58"/>
    <mergeCell ref="C60:F60"/>
    <mergeCell ref="C53:F53"/>
    <mergeCell ref="O53:R53"/>
    <mergeCell ref="S60:T60"/>
    <mergeCell ref="S61:T61"/>
    <mergeCell ref="O60:R60"/>
    <mergeCell ref="O61:R61"/>
    <mergeCell ref="C45:T45"/>
    <mergeCell ref="S52:T52"/>
    <mergeCell ref="O57:R57"/>
    <mergeCell ref="B49:T49"/>
    <mergeCell ref="C28:N28"/>
    <mergeCell ref="C29:N29"/>
    <mergeCell ref="S17:T17"/>
    <mergeCell ref="S53:T53"/>
    <mergeCell ref="G52:H52"/>
    <mergeCell ref="I54:N54"/>
    <mergeCell ref="S30:T30"/>
    <mergeCell ref="B13:N13"/>
    <mergeCell ref="B25:N25"/>
    <mergeCell ref="O28:R28"/>
    <mergeCell ref="I51:N51"/>
    <mergeCell ref="I52:N52"/>
    <mergeCell ref="O51:R51"/>
    <mergeCell ref="I78:N78"/>
    <mergeCell ref="G86:H86"/>
    <mergeCell ref="I79:N79"/>
    <mergeCell ref="I86:N86"/>
    <mergeCell ref="O62:R62"/>
    <mergeCell ref="B63:T63"/>
    <mergeCell ref="C64:T64"/>
    <mergeCell ref="C65:T65"/>
    <mergeCell ref="O59:R59"/>
    <mergeCell ref="I61:N61"/>
    <mergeCell ref="C67:T67"/>
    <mergeCell ref="G57:H57"/>
    <mergeCell ref="G56:H56"/>
    <mergeCell ref="G55:H55"/>
    <mergeCell ref="C55:F55"/>
    <mergeCell ref="C56:F56"/>
    <mergeCell ref="C57:F57"/>
    <mergeCell ref="C59:F59"/>
    <mergeCell ref="I55:N55"/>
    <mergeCell ref="I56:N56"/>
    <mergeCell ref="C105:F105"/>
    <mergeCell ref="S59:T59"/>
    <mergeCell ref="C66:T66"/>
    <mergeCell ref="C72:T72"/>
    <mergeCell ref="C73:T73"/>
    <mergeCell ref="S87:T87"/>
    <mergeCell ref="O84:R84"/>
    <mergeCell ref="O85:R85"/>
    <mergeCell ref="S77:T77"/>
    <mergeCell ref="B77:F77"/>
    <mergeCell ref="C80:F80"/>
    <mergeCell ref="C81:F81"/>
    <mergeCell ref="C82:F82"/>
    <mergeCell ref="C83:F83"/>
    <mergeCell ref="G77:H77"/>
    <mergeCell ref="S80:T80"/>
    <mergeCell ref="S81:T81"/>
    <mergeCell ref="S82:T82"/>
    <mergeCell ref="C68:T68"/>
    <mergeCell ref="C69:T69"/>
    <mergeCell ref="C62:F62"/>
    <mergeCell ref="I62:N62"/>
    <mergeCell ref="G80:H80"/>
    <mergeCell ref="G81:H81"/>
    <mergeCell ref="E2:O2"/>
    <mergeCell ref="P2:T3"/>
    <mergeCell ref="C33:N33"/>
    <mergeCell ref="C34:N34"/>
    <mergeCell ref="O31:R31"/>
    <mergeCell ref="O32:R32"/>
    <mergeCell ref="O33:R33"/>
    <mergeCell ref="O34:R34"/>
    <mergeCell ref="S31:T31"/>
    <mergeCell ref="S32:T32"/>
    <mergeCell ref="S33:T33"/>
    <mergeCell ref="S34:T34"/>
    <mergeCell ref="S28:T28"/>
    <mergeCell ref="O16:R16"/>
    <mergeCell ref="S29:T29"/>
    <mergeCell ref="C16:N16"/>
    <mergeCell ref="B18:T18"/>
    <mergeCell ref="B7:F7"/>
    <mergeCell ref="S16:T16"/>
    <mergeCell ref="B11:T11"/>
    <mergeCell ref="G9:T9"/>
    <mergeCell ref="G6:K6"/>
    <mergeCell ref="L6:R6"/>
    <mergeCell ref="B6:F6"/>
    <mergeCell ref="B10:M10"/>
    <mergeCell ref="N10:T10"/>
    <mergeCell ref="G54:H54"/>
    <mergeCell ref="G58:H58"/>
    <mergeCell ref="G60:H60"/>
    <mergeCell ref="G62:H62"/>
    <mergeCell ref="C46:T46"/>
    <mergeCell ref="C47:T47"/>
    <mergeCell ref="C48:T48"/>
    <mergeCell ref="O52:R52"/>
    <mergeCell ref="S51:T51"/>
    <mergeCell ref="S35:T35"/>
    <mergeCell ref="S58:T58"/>
    <mergeCell ref="G61:H61"/>
    <mergeCell ref="G53:H53"/>
    <mergeCell ref="I53:N53"/>
    <mergeCell ref="O14:R14"/>
    <mergeCell ref="C15:N15"/>
    <mergeCell ref="O15:R15"/>
    <mergeCell ref="S62:T62"/>
    <mergeCell ref="C31:N31"/>
    <mergeCell ref="C32:N32"/>
    <mergeCell ref="S57:T57"/>
    <mergeCell ref="B51:F51"/>
    <mergeCell ref="B135:T135"/>
    <mergeCell ref="C106:F106"/>
    <mergeCell ref="C70:T70"/>
    <mergeCell ref="I88:N88"/>
    <mergeCell ref="B89:T89"/>
    <mergeCell ref="I131:L131"/>
    <mergeCell ref="B115:R115"/>
    <mergeCell ref="C116:R116"/>
    <mergeCell ref="C117:R117"/>
    <mergeCell ref="C122:R122"/>
    <mergeCell ref="C123:R123"/>
    <mergeCell ref="C124:R124"/>
    <mergeCell ref="C125:R125"/>
    <mergeCell ref="C126:R126"/>
    <mergeCell ref="B131:G131"/>
    <mergeCell ref="I84:N84"/>
    <mergeCell ref="B134:K134"/>
    <mergeCell ref="O107:R107"/>
    <mergeCell ref="O108:R108"/>
    <mergeCell ref="O109:R109"/>
    <mergeCell ref="O110:R110"/>
    <mergeCell ref="C118:R118"/>
    <mergeCell ref="C119:R119"/>
    <mergeCell ref="C120:R120"/>
    <mergeCell ref="C121:R121"/>
    <mergeCell ref="C107:F107"/>
    <mergeCell ref="C108:F108"/>
    <mergeCell ref="C109:F109"/>
    <mergeCell ref="C110:F110"/>
    <mergeCell ref="G107:H107"/>
    <mergeCell ref="G108:H108"/>
    <mergeCell ref="G109:H109"/>
    <mergeCell ref="G110:H110"/>
    <mergeCell ref="I107:N107"/>
    <mergeCell ref="I108:N108"/>
    <mergeCell ref="I109:N109"/>
    <mergeCell ref="I110:N110"/>
    <mergeCell ref="I57:N57"/>
    <mergeCell ref="I59:N59"/>
    <mergeCell ref="G59:H59"/>
    <mergeCell ref="C91:T91"/>
    <mergeCell ref="C95:T95"/>
    <mergeCell ref="B103:F103"/>
    <mergeCell ref="I87:N87"/>
    <mergeCell ref="C71:T71"/>
    <mergeCell ref="G82:H82"/>
    <mergeCell ref="G83:H83"/>
    <mergeCell ref="G84:H84"/>
    <mergeCell ref="I80:N80"/>
    <mergeCell ref="I81:N81"/>
    <mergeCell ref="O80:R80"/>
    <mergeCell ref="O81:R81"/>
    <mergeCell ref="O82:R82"/>
    <mergeCell ref="I82:N82"/>
    <mergeCell ref="I83:N83"/>
    <mergeCell ref="C74:T74"/>
    <mergeCell ref="C78:F78"/>
    <mergeCell ref="G78:H78"/>
    <mergeCell ref="C104:F104"/>
    <mergeCell ref="S88:T88"/>
    <mergeCell ref="O88:R88"/>
    <mergeCell ref="S85:T85"/>
    <mergeCell ref="S86:T86"/>
    <mergeCell ref="O83:R83"/>
    <mergeCell ref="C85:F85"/>
    <mergeCell ref="C90:T90"/>
    <mergeCell ref="O86:R86"/>
    <mergeCell ref="O87:R87"/>
    <mergeCell ref="C92:T92"/>
    <mergeCell ref="C93:T93"/>
    <mergeCell ref="C94:T94"/>
    <mergeCell ref="C97:T97"/>
    <mergeCell ref="C86:F86"/>
    <mergeCell ref="C87:F87"/>
    <mergeCell ref="I85:N85"/>
    <mergeCell ref="C88:F88"/>
    <mergeCell ref="I103:N103"/>
    <mergeCell ref="I104:N104"/>
    <mergeCell ref="S83:T83"/>
  </mergeCells>
  <dataValidations count="1">
    <dataValidation type="decimal" allowBlank="1" showInputMessage="1" showErrorMessage="1" error="Číslo musí být VYŠŠÍ než 20 %. _x000a_Například 20,01 %. _x000a__x000a_Číslo uvádějte samostatně. _x000a_Symbol procenta &quot;%&quot; se nevpisuje." sqref="S26:T36 S14:T17 S52:T62" xr:uid="{00000000-0002-0000-0000-000000000000}">
      <formula1>20.01</formula1>
      <formula2>100</formula2>
    </dataValidation>
  </dataValidations>
  <pageMargins left="0.31496062992125984" right="0.23622047244094491" top="0.39370078740157483" bottom="0.51181102362204722" header="0.31496062992125984" footer="0.31496062992125984"/>
  <pageSetup paperSize="9" orientation="portrait" r:id="rId1"/>
  <headerFooter>
    <oddFooter>&amp;C
Stránka &amp;P z &amp;N</oddFooter>
  </headerFooter>
  <colBreaks count="1" manualBreakCount="1">
    <brk id="20" max="1048575" man="1"/>
  </colBreaks>
  <ignoredErrors>
    <ignoredError sqref="P26:R26 P35:R35 P28:R28 P27:R27 P29:R29 P30:R30 P36:R3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Vyberte (šipkou vpravo) jednu z možností." xr:uid="{00000000-0002-0000-0000-000001000000}">
          <x14:formula1>
            <xm:f>Vypocty!$B$8:$B$12</xm:f>
          </x14:formula1>
          <xm:sqref>G9:T9</xm:sqref>
        </x14:dataValidation>
        <x14:dataValidation type="list" allowBlank="1" showInputMessage="1" showErrorMessage="1" error="Vyberte (šipkou vpravo) jednu z možností. " xr:uid="{00000000-0002-0000-0000-000002000000}">
          <x14:formula1>
            <xm:f>Vypocty!$B$15:$B$16</xm:f>
          </x14:formula1>
          <xm:sqref>N10:T10</xm:sqref>
        </x14:dataValidation>
        <x14:dataValidation type="list" allowBlank="1" showInputMessage="1" showErrorMessage="1" error="Vyberte (šipkou vpravo) jednu z možností." xr:uid="{00000000-0002-0000-0000-000003000000}">
          <x14:formula1>
            <xm:f>Vypocty!$B$3:$B$5</xm:f>
          </x14:formula1>
          <xm:sqref>G8:T8</xm:sqref>
        </x14:dataValidation>
        <x14:dataValidation type="list" allowBlank="1" showInputMessage="1" showErrorMessage="1" errorTitle="Nesprávné zadání" error="Vyberte (šipkou vpravo) jednu z možností. " xr:uid="{00000000-0002-0000-0000-000004000000}">
          <x14:formula1>
            <xm:f>Vypocty!$B$23:$B$28</xm:f>
          </x14:formula1>
          <xm:sqref>S78:S88 T78:T79 T84:T88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67"/>
  <sheetViews>
    <sheetView showGridLines="0" zoomScale="110" zoomScaleNormal="110" workbookViewId="0">
      <selection activeCell="V29" sqref="V29"/>
    </sheetView>
  </sheetViews>
  <sheetFormatPr defaultColWidth="8.85546875" defaultRowHeight="15" x14ac:dyDescent="0.25"/>
  <cols>
    <col min="1" max="1" width="5.140625" style="1" customWidth="1"/>
    <col min="2" max="2" width="1.85546875" style="1" customWidth="1"/>
    <col min="3" max="3" width="2.140625" style="1" customWidth="1"/>
    <col min="4" max="4" width="12.140625" style="1" customWidth="1"/>
    <col min="5" max="5" width="2.85546875" style="1" customWidth="1"/>
    <col min="6" max="6" width="4" style="1" customWidth="1"/>
    <col min="7" max="7" width="8" style="1" customWidth="1"/>
    <col min="8" max="8" width="6.28515625" style="1" customWidth="1"/>
    <col min="9" max="10" width="6.140625" style="1" customWidth="1"/>
    <col min="11" max="11" width="2.28515625" style="1" customWidth="1"/>
    <col min="12" max="12" width="8.140625" style="1" customWidth="1"/>
    <col min="13" max="13" width="7.85546875" style="1" customWidth="1"/>
    <col min="14" max="14" width="2.140625" style="1" customWidth="1"/>
    <col min="15" max="16" width="2.28515625" style="1" customWidth="1"/>
    <col min="17" max="17" width="4.28515625" style="1" customWidth="1"/>
    <col min="18" max="18" width="3.7109375" style="1" customWidth="1"/>
    <col min="19" max="19" width="2" style="1" customWidth="1"/>
    <col min="20" max="20" width="11.42578125" style="1" customWidth="1"/>
    <col min="21" max="21" width="2.28515625" style="1" customWidth="1"/>
    <col min="22" max="22" width="8.85546875" style="1"/>
    <col min="23" max="23" width="9.7109375" style="1" customWidth="1"/>
    <col min="24" max="16384" width="8.85546875" style="1"/>
  </cols>
  <sheetData>
    <row r="1" spans="2:27" ht="15" customHeight="1" x14ac:dyDescent="0.25"/>
    <row r="2" spans="2:27" ht="26.85" customHeight="1" x14ac:dyDescent="0.35">
      <c r="B2" s="93" t="s">
        <v>108</v>
      </c>
      <c r="C2" s="93"/>
      <c r="D2" s="93"/>
      <c r="E2" s="93"/>
      <c r="F2" s="93"/>
      <c r="G2" s="93"/>
      <c r="H2" s="93"/>
      <c r="I2" s="93"/>
      <c r="J2" s="93"/>
      <c r="V2"/>
      <c r="W2"/>
      <c r="X2"/>
      <c r="Y2"/>
      <c r="Z2"/>
      <c r="AA2"/>
    </row>
    <row r="3" spans="2:27" ht="16.899999999999999" customHeight="1" x14ac:dyDescent="0.25">
      <c r="B3" s="122" t="s">
        <v>107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V3"/>
      <c r="W3"/>
      <c r="X3"/>
      <c r="Y3"/>
      <c r="Z3"/>
      <c r="AA3"/>
    </row>
    <row r="4" spans="2:27" ht="18" customHeight="1" thickBot="1" x14ac:dyDescent="0.3">
      <c r="B4" s="123" t="s">
        <v>132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V4"/>
      <c r="W4"/>
      <c r="X4"/>
      <c r="Y4"/>
      <c r="Z4"/>
      <c r="AA4"/>
    </row>
    <row r="5" spans="2:27" x14ac:dyDescent="0.25"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  <c r="V5"/>
      <c r="W5"/>
      <c r="X5"/>
      <c r="Y5"/>
      <c r="Z5"/>
      <c r="AA5"/>
    </row>
    <row r="6" spans="2:27" x14ac:dyDescent="0.25">
      <c r="B6" s="49"/>
      <c r="T6" s="23"/>
      <c r="V6"/>
      <c r="W6"/>
      <c r="X6"/>
      <c r="Y6"/>
      <c r="Z6"/>
      <c r="AA6"/>
    </row>
    <row r="7" spans="2:27" x14ac:dyDescent="0.25">
      <c r="B7" s="49"/>
      <c r="T7" s="23"/>
      <c r="V7"/>
      <c r="W7"/>
      <c r="X7"/>
      <c r="Y7"/>
      <c r="Z7"/>
      <c r="AA7"/>
    </row>
    <row r="8" spans="2:27" x14ac:dyDescent="0.25">
      <c r="B8" s="49"/>
      <c r="T8" s="23"/>
      <c r="V8"/>
      <c r="W8"/>
      <c r="X8"/>
      <c r="Y8"/>
      <c r="Z8"/>
      <c r="AA8"/>
    </row>
    <row r="9" spans="2:27" x14ac:dyDescent="0.25">
      <c r="B9" s="49"/>
      <c r="T9" s="23"/>
      <c r="V9"/>
      <c r="W9"/>
      <c r="X9"/>
      <c r="Y9"/>
      <c r="Z9"/>
      <c r="AA9"/>
    </row>
    <row r="10" spans="2:27" x14ac:dyDescent="0.25">
      <c r="B10" s="49"/>
      <c r="T10" s="23"/>
      <c r="V10"/>
      <c r="W10"/>
      <c r="X10"/>
      <c r="Y10"/>
      <c r="Z10"/>
      <c r="AA10"/>
    </row>
    <row r="11" spans="2:27" x14ac:dyDescent="0.25">
      <c r="B11" s="49"/>
      <c r="T11" s="23"/>
      <c r="V11"/>
      <c r="W11"/>
      <c r="X11"/>
      <c r="Y11"/>
      <c r="Z11"/>
      <c r="AA11"/>
    </row>
    <row r="12" spans="2:27" x14ac:dyDescent="0.25">
      <c r="B12" s="49"/>
      <c r="T12" s="23"/>
      <c r="V12"/>
      <c r="W12"/>
      <c r="X12"/>
      <c r="Y12"/>
      <c r="Z12"/>
      <c r="AA12"/>
    </row>
    <row r="13" spans="2:27" x14ac:dyDescent="0.25">
      <c r="B13" s="49"/>
      <c r="T13" s="23"/>
      <c r="V13"/>
      <c r="W13"/>
      <c r="X13"/>
      <c r="Y13"/>
      <c r="Z13"/>
      <c r="AA13"/>
    </row>
    <row r="14" spans="2:27" x14ac:dyDescent="0.25">
      <c r="B14" s="49"/>
      <c r="T14" s="23"/>
      <c r="V14"/>
      <c r="W14"/>
      <c r="X14"/>
      <c r="Y14"/>
      <c r="Z14"/>
      <c r="AA14"/>
    </row>
    <row r="15" spans="2:27" x14ac:dyDescent="0.25">
      <c r="B15" s="49"/>
      <c r="T15" s="23"/>
      <c r="V15"/>
      <c r="W15"/>
      <c r="X15"/>
      <c r="Y15"/>
      <c r="Z15"/>
      <c r="AA15"/>
    </row>
    <row r="16" spans="2:27" x14ac:dyDescent="0.25">
      <c r="B16" s="49"/>
      <c r="T16" s="23"/>
      <c r="V16"/>
      <c r="W16"/>
      <c r="X16"/>
      <c r="Y16"/>
      <c r="Z16"/>
      <c r="AA16"/>
    </row>
    <row r="17" spans="2:40" x14ac:dyDescent="0.25">
      <c r="B17" s="49"/>
      <c r="T17" s="23"/>
      <c r="V17"/>
      <c r="W17"/>
      <c r="X17"/>
      <c r="Y17"/>
      <c r="Z17"/>
      <c r="AA17"/>
    </row>
    <row r="18" spans="2:40" x14ac:dyDescent="0.25">
      <c r="B18" s="49"/>
      <c r="T18" s="23"/>
      <c r="V18"/>
      <c r="W18"/>
      <c r="X18"/>
      <c r="Y18"/>
      <c r="Z18"/>
      <c r="AA18"/>
    </row>
    <row r="19" spans="2:40" x14ac:dyDescent="0.25">
      <c r="B19" s="49"/>
      <c r="T19" s="23"/>
      <c r="V19"/>
      <c r="W19"/>
      <c r="X19"/>
      <c r="Y19"/>
      <c r="Z19"/>
      <c r="AA19"/>
    </row>
    <row r="20" spans="2:40" x14ac:dyDescent="0.25">
      <c r="B20" s="49"/>
      <c r="T20" s="23"/>
      <c r="V20"/>
      <c r="W20"/>
      <c r="X20"/>
      <c r="Y20"/>
      <c r="Z20"/>
      <c r="AA20"/>
    </row>
    <row r="21" spans="2:40" x14ac:dyDescent="0.25">
      <c r="B21" s="49"/>
      <c r="T21" s="23"/>
      <c r="V21"/>
      <c r="W21"/>
      <c r="X21"/>
      <c r="Y21"/>
      <c r="Z21"/>
      <c r="AA21"/>
    </row>
    <row r="22" spans="2:40" ht="15.75" thickBot="1" x14ac:dyDescent="0.3"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37"/>
      <c r="V22"/>
      <c r="W22"/>
      <c r="X22"/>
      <c r="Y22"/>
      <c r="Z22"/>
      <c r="AA22"/>
    </row>
    <row r="23" spans="2:40" ht="41.45" customHeight="1" x14ac:dyDescent="0.35">
      <c r="B23" s="93" t="s">
        <v>109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4"/>
      <c r="O23" s="4"/>
      <c r="P23" s="4"/>
      <c r="Q23" s="4"/>
      <c r="R23" s="4"/>
      <c r="S23" s="4"/>
      <c r="T23" s="4"/>
      <c r="V23"/>
      <c r="W23"/>
      <c r="X23"/>
      <c r="Y23"/>
      <c r="Z23"/>
      <c r="AA23"/>
    </row>
    <row r="24" spans="2:40" ht="7.15" customHeight="1" x14ac:dyDescent="0.25">
      <c r="B24" s="104"/>
      <c r="C24" s="104"/>
      <c r="D24" s="104"/>
      <c r="E24" s="104"/>
      <c r="F24" s="104"/>
      <c r="G24" s="104"/>
      <c r="H24" s="104"/>
      <c r="I24" s="104"/>
      <c r="J24" s="104"/>
      <c r="L24" s="104"/>
      <c r="M24" s="104"/>
      <c r="N24" s="104"/>
      <c r="O24" s="104"/>
      <c r="P24" s="104"/>
      <c r="Q24" s="104"/>
      <c r="R24" s="104"/>
      <c r="S24" s="104"/>
      <c r="T24" s="104"/>
      <c r="V24"/>
      <c r="W24"/>
      <c r="X24"/>
      <c r="Y24"/>
      <c r="Z24"/>
      <c r="AA24"/>
    </row>
    <row r="25" spans="2:40" ht="18" customHeight="1" x14ac:dyDescent="0.25">
      <c r="B25" s="98" t="s">
        <v>139</v>
      </c>
      <c r="C25" s="98"/>
      <c r="D25" s="98"/>
      <c r="E25" s="98"/>
      <c r="F25" s="98"/>
      <c r="G25" s="145" t="s">
        <v>90</v>
      </c>
      <c r="H25" s="145"/>
      <c r="I25" s="145"/>
      <c r="J25" s="145"/>
      <c r="K25" s="145"/>
      <c r="L25" s="95" t="s">
        <v>64</v>
      </c>
      <c r="M25" s="95"/>
      <c r="N25" s="95"/>
      <c r="O25" s="95"/>
      <c r="P25" s="95"/>
      <c r="Q25" s="95"/>
      <c r="R25" s="95"/>
      <c r="S25" s="146">
        <v>45231</v>
      </c>
      <c r="T25" s="146"/>
      <c r="V25"/>
      <c r="W25"/>
      <c r="X25"/>
      <c r="Y25"/>
      <c r="Z25"/>
      <c r="AA25"/>
    </row>
    <row r="26" spans="2:40" ht="18" customHeight="1" x14ac:dyDescent="0.25">
      <c r="B26" s="95" t="s">
        <v>140</v>
      </c>
      <c r="C26" s="95"/>
      <c r="D26" s="95"/>
      <c r="E26" s="95"/>
      <c r="F26" s="95"/>
      <c r="G26" s="145" t="s">
        <v>89</v>
      </c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V26"/>
      <c r="W26"/>
      <c r="X26"/>
      <c r="Y26"/>
      <c r="Z26"/>
      <c r="AA26"/>
    </row>
    <row r="27" spans="2:40" ht="18" customHeight="1" x14ac:dyDescent="0.25">
      <c r="B27" s="95" t="s">
        <v>141</v>
      </c>
      <c r="C27" s="95"/>
      <c r="D27" s="95"/>
      <c r="E27" s="95"/>
      <c r="F27" s="95"/>
      <c r="G27" s="144" t="s">
        <v>11</v>
      </c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V27"/>
      <c r="W27"/>
      <c r="X27"/>
      <c r="Y27"/>
      <c r="Z27"/>
      <c r="AA27"/>
    </row>
    <row r="28" spans="2:40" ht="18" customHeight="1" x14ac:dyDescent="0.25">
      <c r="B28" s="95" t="s">
        <v>142</v>
      </c>
      <c r="C28" s="95"/>
      <c r="D28" s="95"/>
      <c r="E28" s="95"/>
      <c r="F28" s="95"/>
      <c r="G28" s="144" t="s">
        <v>44</v>
      </c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V28"/>
      <c r="W28"/>
      <c r="X28"/>
      <c r="Y28"/>
      <c r="Z28"/>
      <c r="AA28"/>
    </row>
    <row r="29" spans="2:40" ht="18" customHeight="1" x14ac:dyDescent="0.25">
      <c r="B29" s="88" t="s">
        <v>159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144" t="s">
        <v>28</v>
      </c>
      <c r="O29" s="144"/>
      <c r="P29" s="144"/>
      <c r="Q29" s="144"/>
      <c r="R29" s="144"/>
      <c r="S29" s="144"/>
      <c r="T29" s="144"/>
      <c r="V29"/>
      <c r="W29"/>
      <c r="X29"/>
      <c r="Y29"/>
      <c r="Z29"/>
      <c r="AA29"/>
    </row>
    <row r="30" spans="2:40" ht="24.6" customHeight="1" x14ac:dyDescent="0.25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V30"/>
      <c r="W30"/>
      <c r="X30"/>
      <c r="Y30"/>
      <c r="Z30"/>
      <c r="AA30"/>
    </row>
    <row r="31" spans="2:40" ht="14.45" customHeight="1" x14ac:dyDescent="0.25">
      <c r="B31" s="99" t="s">
        <v>153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8"/>
      <c r="V31"/>
      <c r="W31"/>
      <c r="X31"/>
      <c r="Y31"/>
      <c r="Z31"/>
      <c r="AA31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2:40" ht="18" customHeight="1" x14ac:dyDescent="0.25">
      <c r="B32" s="84" t="s">
        <v>0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 t="s">
        <v>38</v>
      </c>
      <c r="P32" s="84"/>
      <c r="Q32" s="84"/>
      <c r="R32" s="84"/>
      <c r="S32" s="84" t="s">
        <v>7</v>
      </c>
      <c r="T32" s="84"/>
      <c r="V32"/>
      <c r="W32"/>
      <c r="X32"/>
      <c r="Y32"/>
      <c r="Z32"/>
      <c r="AA32"/>
    </row>
    <row r="33" spans="2:40" x14ac:dyDescent="0.25">
      <c r="B33" s="60" t="s">
        <v>1</v>
      </c>
      <c r="C33" s="131" t="s">
        <v>131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5" t="s">
        <v>91</v>
      </c>
      <c r="P33" s="135"/>
      <c r="Q33" s="135"/>
      <c r="R33" s="135"/>
      <c r="S33" s="143">
        <v>23</v>
      </c>
      <c r="T33" s="143"/>
      <c r="V33"/>
      <c r="W33"/>
      <c r="X33"/>
      <c r="Y33"/>
      <c r="Z33"/>
      <c r="AA33"/>
    </row>
    <row r="34" spans="2:40" ht="18" customHeight="1" x14ac:dyDescent="0.25">
      <c r="B34" s="84" t="s">
        <v>113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V34"/>
      <c r="W34"/>
      <c r="X34"/>
      <c r="Y34"/>
      <c r="Z34"/>
      <c r="AA34"/>
    </row>
    <row r="35" spans="2:40" ht="13.9" customHeight="1" x14ac:dyDescent="0.25">
      <c r="B35" s="60" t="s">
        <v>1</v>
      </c>
      <c r="C35" s="131" t="s">
        <v>120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V35"/>
      <c r="W35"/>
      <c r="X35"/>
      <c r="Y35"/>
      <c r="Z35"/>
      <c r="AA35"/>
    </row>
    <row r="36" spans="2:40" ht="16.149999999999999" customHeight="1" x14ac:dyDescent="0.25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V36"/>
      <c r="W36"/>
      <c r="X36"/>
      <c r="Y36"/>
      <c r="Z36"/>
      <c r="AA36"/>
    </row>
    <row r="37" spans="2:40" s="2" customFormat="1" ht="14.45" customHeight="1" x14ac:dyDescent="0.25">
      <c r="B37" s="99" t="s">
        <v>152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V37"/>
      <c r="W37"/>
      <c r="X37"/>
      <c r="Y37"/>
      <c r="Z37"/>
      <c r="AA37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2:40" ht="18" customHeight="1" x14ac:dyDescent="0.25">
      <c r="B38" s="84" t="s">
        <v>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 t="s">
        <v>38</v>
      </c>
      <c r="P38" s="84"/>
      <c r="Q38" s="84"/>
      <c r="R38" s="84"/>
      <c r="S38" s="84" t="s">
        <v>7</v>
      </c>
      <c r="T38" s="84"/>
      <c r="V38"/>
      <c r="W38"/>
      <c r="X38"/>
      <c r="Y38"/>
      <c r="Z38"/>
      <c r="AA38"/>
    </row>
    <row r="39" spans="2:40" x14ac:dyDescent="0.25">
      <c r="B39" s="60" t="s">
        <v>1</v>
      </c>
      <c r="C39" s="131" t="s">
        <v>92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5" t="s">
        <v>93</v>
      </c>
      <c r="P39" s="135"/>
      <c r="Q39" s="135"/>
      <c r="R39" s="135"/>
      <c r="S39" s="143">
        <v>20.010000000000002</v>
      </c>
      <c r="T39" s="143"/>
      <c r="V39"/>
      <c r="W39"/>
      <c r="X39"/>
      <c r="Y39"/>
      <c r="Z39"/>
      <c r="AA39"/>
    </row>
    <row r="40" spans="2:40" ht="18" customHeight="1" x14ac:dyDescent="0.25">
      <c r="B40" s="84" t="s">
        <v>113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V40"/>
      <c r="W40"/>
      <c r="X40"/>
      <c r="Y40"/>
      <c r="Z40"/>
      <c r="AA40"/>
    </row>
    <row r="41" spans="2:40" x14ac:dyDescent="0.25">
      <c r="B41" s="60" t="s">
        <v>1</v>
      </c>
      <c r="C41" s="131" t="s">
        <v>123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V41"/>
      <c r="W41"/>
      <c r="X41"/>
      <c r="Y41"/>
      <c r="Z41"/>
      <c r="AA41"/>
    </row>
    <row r="42" spans="2:40" ht="16.149999999999999" customHeight="1" x14ac:dyDescent="0.25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V42"/>
      <c r="W42"/>
      <c r="X42"/>
      <c r="Y42"/>
      <c r="Z42"/>
      <c r="AA42"/>
    </row>
    <row r="43" spans="2:40" s="2" customFormat="1" ht="28.5" customHeight="1" x14ac:dyDescent="0.25">
      <c r="B43" s="99" t="s">
        <v>161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V43"/>
      <c r="W43"/>
      <c r="X43"/>
      <c r="Y43"/>
      <c r="Z43"/>
      <c r="AA4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2:40" ht="18" customHeight="1" x14ac:dyDescent="0.25">
      <c r="B44" s="84" t="s">
        <v>8</v>
      </c>
      <c r="C44" s="84"/>
      <c r="D44" s="84"/>
      <c r="E44" s="84"/>
      <c r="F44" s="84"/>
      <c r="G44" s="84" t="s">
        <v>35</v>
      </c>
      <c r="H44" s="84"/>
      <c r="I44" s="84" t="s">
        <v>9</v>
      </c>
      <c r="J44" s="84"/>
      <c r="K44" s="84"/>
      <c r="L44" s="84"/>
      <c r="M44" s="84"/>
      <c r="N44" s="84"/>
      <c r="O44" s="84" t="s">
        <v>38</v>
      </c>
      <c r="P44" s="84"/>
      <c r="Q44" s="84"/>
      <c r="R44" s="84"/>
      <c r="S44" s="84" t="s">
        <v>7</v>
      </c>
      <c r="T44" s="84"/>
      <c r="V44"/>
      <c r="W44"/>
      <c r="X44"/>
      <c r="Y44"/>
      <c r="Z44"/>
      <c r="AA44"/>
    </row>
    <row r="45" spans="2:40" x14ac:dyDescent="0.25">
      <c r="B45" s="60" t="s">
        <v>1</v>
      </c>
      <c r="C45" s="131" t="s">
        <v>94</v>
      </c>
      <c r="D45" s="131"/>
      <c r="E45" s="131"/>
      <c r="F45" s="131"/>
      <c r="G45" s="135" t="s">
        <v>95</v>
      </c>
      <c r="H45" s="135"/>
      <c r="I45" s="131" t="s">
        <v>96</v>
      </c>
      <c r="J45" s="131"/>
      <c r="K45" s="131"/>
      <c r="L45" s="131"/>
      <c r="M45" s="131"/>
      <c r="N45" s="131"/>
      <c r="O45" s="135" t="s">
        <v>97</v>
      </c>
      <c r="P45" s="135"/>
      <c r="Q45" s="135"/>
      <c r="R45" s="135"/>
      <c r="S45" s="143">
        <v>27</v>
      </c>
      <c r="T45" s="143"/>
      <c r="V45"/>
      <c r="W45"/>
      <c r="X45"/>
      <c r="Y45"/>
      <c r="Z45"/>
      <c r="AA45"/>
    </row>
    <row r="46" spans="2:40" ht="18" customHeight="1" x14ac:dyDescent="0.25">
      <c r="B46" s="84" t="s">
        <v>113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V46"/>
      <c r="W46"/>
      <c r="X46"/>
      <c r="Y46"/>
      <c r="Z46"/>
      <c r="AA46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</row>
    <row r="47" spans="2:40" x14ac:dyDescent="0.25">
      <c r="B47" s="60" t="s">
        <v>1</v>
      </c>
      <c r="C47" s="131" t="s">
        <v>124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V47"/>
      <c r="W47"/>
      <c r="X47"/>
      <c r="Y47"/>
      <c r="Z47"/>
      <c r="AA47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6.149999999999999" customHeight="1" x14ac:dyDescent="0.25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V48"/>
      <c r="W48"/>
      <c r="X48"/>
      <c r="Y48"/>
      <c r="Z48"/>
      <c r="AA48"/>
    </row>
    <row r="49" spans="2:40" s="2" customFormat="1" ht="14.45" customHeight="1" x14ac:dyDescent="0.25">
      <c r="B49" s="102" t="s">
        <v>154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V49"/>
      <c r="W49"/>
      <c r="X49"/>
      <c r="Y49"/>
      <c r="Z49"/>
      <c r="AA4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:40" ht="18" customHeight="1" x14ac:dyDescent="0.25">
      <c r="B50" s="84" t="s">
        <v>8</v>
      </c>
      <c r="C50" s="84"/>
      <c r="D50" s="84"/>
      <c r="E50" s="84"/>
      <c r="F50" s="84"/>
      <c r="G50" s="84" t="s">
        <v>36</v>
      </c>
      <c r="H50" s="84"/>
      <c r="I50" s="84" t="s">
        <v>9</v>
      </c>
      <c r="J50" s="84"/>
      <c r="K50" s="84"/>
      <c r="L50" s="84"/>
      <c r="M50" s="84"/>
      <c r="N50" s="84"/>
      <c r="O50" s="84" t="s">
        <v>38</v>
      </c>
      <c r="P50" s="84"/>
      <c r="Q50" s="84"/>
      <c r="R50" s="84"/>
      <c r="S50" s="84" t="s">
        <v>37</v>
      </c>
      <c r="T50" s="84"/>
      <c r="V50"/>
      <c r="W50"/>
      <c r="X50"/>
      <c r="Y50"/>
      <c r="Z50"/>
      <c r="AA50"/>
    </row>
    <row r="51" spans="2:40" x14ac:dyDescent="0.25">
      <c r="B51" s="60" t="s">
        <v>1</v>
      </c>
      <c r="C51" s="131" t="s">
        <v>94</v>
      </c>
      <c r="D51" s="131"/>
      <c r="E51" s="131"/>
      <c r="F51" s="131"/>
      <c r="G51" s="135" t="s">
        <v>95</v>
      </c>
      <c r="H51" s="135"/>
      <c r="I51" s="131" t="s">
        <v>98</v>
      </c>
      <c r="J51" s="131"/>
      <c r="K51" s="131"/>
      <c r="L51" s="131"/>
      <c r="M51" s="131"/>
      <c r="N51" s="131"/>
      <c r="O51" s="135" t="s">
        <v>99</v>
      </c>
      <c r="P51" s="135"/>
      <c r="Q51" s="135"/>
      <c r="R51" s="135"/>
      <c r="S51" s="142" t="s">
        <v>100</v>
      </c>
      <c r="T51" s="142"/>
      <c r="V51"/>
      <c r="W51"/>
      <c r="X51"/>
      <c r="Y51"/>
      <c r="Z51"/>
      <c r="AA51"/>
    </row>
    <row r="52" spans="2:40" x14ac:dyDescent="0.25">
      <c r="B52" s="60" t="s">
        <v>2</v>
      </c>
      <c r="C52" s="131" t="s">
        <v>101</v>
      </c>
      <c r="D52" s="131"/>
      <c r="E52" s="131"/>
      <c r="F52" s="131"/>
      <c r="G52" s="135" t="s">
        <v>95</v>
      </c>
      <c r="H52" s="135"/>
      <c r="I52" s="131" t="s">
        <v>102</v>
      </c>
      <c r="J52" s="131"/>
      <c r="K52" s="131"/>
      <c r="L52" s="131"/>
      <c r="M52" s="131"/>
      <c r="N52" s="131"/>
      <c r="O52" s="135" t="s">
        <v>103</v>
      </c>
      <c r="P52" s="135"/>
      <c r="Q52" s="135"/>
      <c r="R52" s="135"/>
      <c r="S52" s="142" t="s">
        <v>128</v>
      </c>
      <c r="T52" s="142"/>
      <c r="V52"/>
      <c r="W52"/>
      <c r="X52"/>
      <c r="Y52"/>
      <c r="Z52"/>
      <c r="AA52"/>
    </row>
    <row r="53" spans="2:40" ht="18" customHeight="1" x14ac:dyDescent="0.25">
      <c r="B53" s="84" t="s">
        <v>113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V53"/>
      <c r="W53"/>
      <c r="X53"/>
      <c r="Y53"/>
      <c r="Z53"/>
      <c r="AA53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2:40" x14ac:dyDescent="0.25">
      <c r="B54" s="60" t="s">
        <v>1</v>
      </c>
      <c r="C54" s="131" t="s">
        <v>125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V54"/>
      <c r="W54"/>
      <c r="X54"/>
      <c r="Y54"/>
      <c r="Z54"/>
      <c r="AA54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</row>
    <row r="55" spans="2:40" x14ac:dyDescent="0.25">
      <c r="B55" s="60" t="s">
        <v>2</v>
      </c>
      <c r="C55" s="131" t="s">
        <v>126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V55"/>
      <c r="W55"/>
      <c r="X55"/>
      <c r="Y55"/>
      <c r="Z55"/>
      <c r="AA55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2:40" ht="16.149999999999999" customHeight="1" x14ac:dyDescent="0.25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V56"/>
      <c r="W56"/>
      <c r="X56"/>
      <c r="Y56"/>
      <c r="Z56"/>
      <c r="AA56"/>
    </row>
    <row r="57" spans="2:40" s="2" customFormat="1" ht="14.45" customHeight="1" x14ac:dyDescent="0.2">
      <c r="B57" s="112" t="s">
        <v>155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2"/>
      <c r="T57" s="111"/>
      <c r="U57" s="111"/>
      <c r="V57" s="111"/>
      <c r="W57" s="111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2:40" ht="18" customHeight="1" x14ac:dyDescent="0.25">
      <c r="B58" s="77" t="s">
        <v>8</v>
      </c>
      <c r="C58" s="78"/>
      <c r="D58" s="78"/>
      <c r="E58" s="78"/>
      <c r="F58" s="79"/>
      <c r="G58" s="84" t="s">
        <v>36</v>
      </c>
      <c r="H58" s="84"/>
      <c r="I58" s="77" t="s">
        <v>62</v>
      </c>
      <c r="J58" s="78"/>
      <c r="K58" s="78"/>
      <c r="L58" s="78"/>
      <c r="M58" s="78"/>
      <c r="N58" s="79"/>
      <c r="O58" s="77" t="s">
        <v>38</v>
      </c>
      <c r="P58" s="78"/>
      <c r="Q58" s="78"/>
      <c r="R58" s="79"/>
    </row>
    <row r="59" spans="2:40" x14ac:dyDescent="0.25">
      <c r="B59" s="60" t="s">
        <v>1</v>
      </c>
      <c r="C59" s="132" t="s">
        <v>121</v>
      </c>
      <c r="D59" s="133"/>
      <c r="E59" s="133"/>
      <c r="F59" s="134"/>
      <c r="G59" s="135" t="s">
        <v>104</v>
      </c>
      <c r="H59" s="135"/>
      <c r="I59" s="136" t="s">
        <v>127</v>
      </c>
      <c r="J59" s="137"/>
      <c r="K59" s="137"/>
      <c r="L59" s="137"/>
      <c r="M59" s="137"/>
      <c r="N59" s="138"/>
      <c r="O59" s="139" t="s">
        <v>105</v>
      </c>
      <c r="P59" s="140"/>
      <c r="Q59" s="140"/>
      <c r="R59" s="141"/>
    </row>
    <row r="60" spans="2:40" ht="18" customHeight="1" x14ac:dyDescent="0.25">
      <c r="B60" s="84" t="s">
        <v>113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T60" s="103"/>
      <c r="U60" s="103"/>
      <c r="V60" s="103"/>
      <c r="W60" s="103"/>
      <c r="X60" s="103"/>
      <c r="Y60" s="103"/>
      <c r="Z60" s="103"/>
    </row>
    <row r="61" spans="2:40" x14ac:dyDescent="0.25">
      <c r="B61" s="60" t="s">
        <v>1</v>
      </c>
      <c r="C61" s="131" t="s">
        <v>122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2:40" ht="22.15" customHeight="1" x14ac:dyDescent="0.25"/>
    <row r="63" spans="2:40" x14ac:dyDescent="0.25">
      <c r="B63" s="123" t="s">
        <v>63</v>
      </c>
      <c r="C63" s="123"/>
      <c r="D63" s="123"/>
      <c r="E63" s="123"/>
      <c r="F63" s="121">
        <v>45231</v>
      </c>
      <c r="G63" s="121"/>
      <c r="H63" s="121"/>
      <c r="I63" s="13"/>
    </row>
    <row r="64" spans="2:40" ht="7.15" customHeight="1" x14ac:dyDescent="0.25"/>
    <row r="65" spans="2:13" ht="28.9" customHeight="1" x14ac:dyDescent="0.25">
      <c r="B65" s="85" t="s">
        <v>156</v>
      </c>
      <c r="C65" s="86"/>
      <c r="D65" s="86"/>
      <c r="E65" s="86"/>
      <c r="F65" s="86"/>
      <c r="G65" s="86"/>
      <c r="H65" s="61"/>
      <c r="I65" s="85" t="s">
        <v>157</v>
      </c>
      <c r="J65" s="86"/>
      <c r="K65" s="86"/>
      <c r="L65" s="86"/>
      <c r="M65" s="62"/>
    </row>
    <row r="66" spans="2:13" ht="15" customHeight="1" x14ac:dyDescent="0.25">
      <c r="B66" s="124" t="s">
        <v>106</v>
      </c>
      <c r="C66" s="125"/>
      <c r="D66" s="125"/>
      <c r="E66" s="125"/>
      <c r="F66" s="125"/>
      <c r="G66" s="125"/>
      <c r="H66" s="126"/>
      <c r="I66" s="130" t="s">
        <v>110</v>
      </c>
      <c r="J66" s="125"/>
      <c r="K66" s="125"/>
      <c r="L66" s="125"/>
      <c r="M66" s="126"/>
    </row>
    <row r="67" spans="2:13" ht="18" customHeight="1" x14ac:dyDescent="0.25">
      <c r="B67" s="127"/>
      <c r="C67" s="128"/>
      <c r="D67" s="128"/>
      <c r="E67" s="128"/>
      <c r="F67" s="128"/>
      <c r="G67" s="128"/>
      <c r="H67" s="129"/>
      <c r="I67" s="127"/>
      <c r="J67" s="128"/>
      <c r="K67" s="128"/>
      <c r="L67" s="128"/>
      <c r="M67" s="129"/>
    </row>
  </sheetData>
  <sheetProtection algorithmName="SHA-512" hashValue="PsVxh6X9fceZnl/aOWy4oe5hQf00hxAvXpL4aQuSZAoktIsGm1yGK9xuQK6A06WJjBL3iz5kIOnUivnJcqH5QA==" saltValue="gM0ZDK12AcJi+u8eVahdtQ==" spinCount="100000" sheet="1" objects="1" selectLockedCells="1" selectUnlockedCells="1"/>
  <mergeCells count="92">
    <mergeCell ref="B29:M29"/>
    <mergeCell ref="N29:T29"/>
    <mergeCell ref="B25:F25"/>
    <mergeCell ref="G25:K25"/>
    <mergeCell ref="L25:R25"/>
    <mergeCell ref="S25:T25"/>
    <mergeCell ref="B26:F26"/>
    <mergeCell ref="G26:T26"/>
    <mergeCell ref="B24:J24"/>
    <mergeCell ref="L24:T24"/>
    <mergeCell ref="B27:F27"/>
    <mergeCell ref="G27:T27"/>
    <mergeCell ref="B28:F28"/>
    <mergeCell ref="G28:T28"/>
    <mergeCell ref="B30:T30"/>
    <mergeCell ref="B31:T31"/>
    <mergeCell ref="B32:N32"/>
    <mergeCell ref="O32:R32"/>
    <mergeCell ref="S32:T32"/>
    <mergeCell ref="B34:T34"/>
    <mergeCell ref="C35:T35"/>
    <mergeCell ref="B36:T36"/>
    <mergeCell ref="C33:N33"/>
    <mergeCell ref="O33:R33"/>
    <mergeCell ref="S33:T33"/>
    <mergeCell ref="B42:T42"/>
    <mergeCell ref="B43:T43"/>
    <mergeCell ref="B40:T40"/>
    <mergeCell ref="C41:T41"/>
    <mergeCell ref="B37:T37"/>
    <mergeCell ref="B38:N38"/>
    <mergeCell ref="O38:R38"/>
    <mergeCell ref="S38:T38"/>
    <mergeCell ref="C39:N39"/>
    <mergeCell ref="O39:R39"/>
    <mergeCell ref="S39:T39"/>
    <mergeCell ref="B48:T48"/>
    <mergeCell ref="B49:T49"/>
    <mergeCell ref="B46:T46"/>
    <mergeCell ref="C47:T47"/>
    <mergeCell ref="B44:F44"/>
    <mergeCell ref="G44:H44"/>
    <mergeCell ref="I44:N44"/>
    <mergeCell ref="O44:R44"/>
    <mergeCell ref="S44:T44"/>
    <mergeCell ref="C45:F45"/>
    <mergeCell ref="G45:H45"/>
    <mergeCell ref="I45:N45"/>
    <mergeCell ref="O45:R45"/>
    <mergeCell ref="S45:T45"/>
    <mergeCell ref="C51:F51"/>
    <mergeCell ref="G51:H51"/>
    <mergeCell ref="I51:N51"/>
    <mergeCell ref="O51:R51"/>
    <mergeCell ref="S51:T51"/>
    <mergeCell ref="B50:F50"/>
    <mergeCell ref="G50:H50"/>
    <mergeCell ref="I50:N50"/>
    <mergeCell ref="O50:R50"/>
    <mergeCell ref="S50:T50"/>
    <mergeCell ref="C52:F52"/>
    <mergeCell ref="G52:H52"/>
    <mergeCell ref="I52:N52"/>
    <mergeCell ref="O52:R52"/>
    <mergeCell ref="S52:T52"/>
    <mergeCell ref="B56:T56"/>
    <mergeCell ref="B57:R57"/>
    <mergeCell ref="T57:W57"/>
    <mergeCell ref="B53:T53"/>
    <mergeCell ref="C54:T54"/>
    <mergeCell ref="C55:T55"/>
    <mergeCell ref="O58:R58"/>
    <mergeCell ref="C59:F59"/>
    <mergeCell ref="G59:H59"/>
    <mergeCell ref="I59:N59"/>
    <mergeCell ref="O59:R59"/>
    <mergeCell ref="B2:J2"/>
    <mergeCell ref="B3:T3"/>
    <mergeCell ref="B4:T4"/>
    <mergeCell ref="B66:H67"/>
    <mergeCell ref="I66:M67"/>
    <mergeCell ref="B23:M23"/>
    <mergeCell ref="B63:E63"/>
    <mergeCell ref="F63:H63"/>
    <mergeCell ref="B65:G65"/>
    <mergeCell ref="I65:L65"/>
    <mergeCell ref="T60:Z60"/>
    <mergeCell ref="B60:R60"/>
    <mergeCell ref="C61:R61"/>
    <mergeCell ref="B58:F58"/>
    <mergeCell ref="G58:H58"/>
    <mergeCell ref="I58:N58"/>
  </mergeCells>
  <dataValidations count="1">
    <dataValidation allowBlank="1" showInputMessage="1" showErrorMessage="1" errorTitle="Nesprávné zadání" error="Číslo musí být VYŠŠÍ než 25 %. Například 25,01 %. " sqref="S39:T39" xr:uid="{00000000-0002-0000-0100-000000000000}"/>
  </dataValidations>
  <pageMargins left="0.7" right="0.7" top="0.78740157499999996" bottom="0.78740157499999996" header="0.3" footer="0.3"/>
  <pageSetup paperSize="9" orientation="portrait" r:id="rId1"/>
  <ignoredErrors>
    <ignoredError sqref="G25 O33 O39 O45 O51:R52 O59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Vyberte (šipkou vpravo) jednu z možností." xr:uid="{00000000-0002-0000-0100-000002000000}">
          <x14:formula1>
            <xm:f>Vypocty!$B$3:$B$5</xm:f>
          </x14:formula1>
          <xm:sqref>G27:T27</xm:sqref>
        </x14:dataValidation>
        <x14:dataValidation type="list" allowBlank="1" showInputMessage="1" showErrorMessage="1" error="Vyberte (šipkou vpravo) jednu z možností. " xr:uid="{00000000-0002-0000-0100-000003000000}">
          <x14:formula1>
            <xm:f>Vypocty!$B$15:$B$16</xm:f>
          </x14:formula1>
          <xm:sqref>N29:T29</xm:sqref>
        </x14:dataValidation>
        <x14:dataValidation type="list" allowBlank="1" showInputMessage="1" showErrorMessage="1" error="Vyberte (šipkou vpravo) jednu z možností." xr:uid="{00000000-0002-0000-0100-000004000000}">
          <x14:formula1>
            <xm:f>Vypocty!$B$8:$B$12</xm:f>
          </x14:formula1>
          <xm:sqref>G28:T28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"/>
  <sheetViews>
    <sheetView topLeftCell="A21" zoomScale="91" zoomScaleNormal="91" workbookViewId="0">
      <selection activeCell="H37" sqref="H37"/>
    </sheetView>
  </sheetViews>
  <sheetFormatPr defaultColWidth="8.85546875" defaultRowHeight="15" x14ac:dyDescent="0.25"/>
  <cols>
    <col min="1" max="1" width="20.28515625" style="2" customWidth="1"/>
    <col min="2" max="2" width="126.85546875" style="2" customWidth="1"/>
    <col min="3" max="3" width="8.85546875" style="2"/>
    <col min="4" max="4" width="35.7109375" style="2" customWidth="1"/>
    <col min="5" max="5" width="11.28515625" style="2" bestFit="1" customWidth="1"/>
    <col min="6" max="6" width="14.85546875" style="2" customWidth="1"/>
    <col min="7" max="7" width="15.85546875" style="2" customWidth="1"/>
    <col min="8" max="8" width="11.28515625" style="2" customWidth="1"/>
    <col min="9" max="9" width="8.85546875" style="2"/>
    <col min="10" max="10" width="11.42578125" style="2" customWidth="1"/>
    <col min="11" max="11" width="8.85546875" style="2"/>
    <col min="12" max="16384" width="8.85546875" style="1"/>
  </cols>
  <sheetData>
    <row r="1" spans="2:12" x14ac:dyDescent="0.25">
      <c r="D1" s="1"/>
      <c r="E1" s="1"/>
      <c r="F1" s="1"/>
      <c r="G1" s="1"/>
      <c r="H1" s="1"/>
      <c r="I1" s="1"/>
    </row>
    <row r="2" spans="2:12" x14ac:dyDescent="0.25">
      <c r="B2" s="20" t="s">
        <v>12</v>
      </c>
      <c r="D2" s="1"/>
      <c r="E2" s="1"/>
      <c r="F2" s="1"/>
      <c r="G2" s="1"/>
      <c r="H2" s="1"/>
      <c r="I2" s="1"/>
    </row>
    <row r="3" spans="2:12" x14ac:dyDescent="0.25">
      <c r="B3" s="21" t="s">
        <v>11</v>
      </c>
      <c r="D3" s="1"/>
      <c r="E3" s="1"/>
      <c r="F3" s="1"/>
      <c r="G3" s="1"/>
      <c r="H3" s="1"/>
      <c r="I3" s="1"/>
    </row>
    <row r="4" spans="2:12" x14ac:dyDescent="0.25">
      <c r="B4" s="21" t="s">
        <v>39</v>
      </c>
      <c r="D4" s="1"/>
      <c r="E4" s="1"/>
      <c r="F4" s="1"/>
      <c r="G4" s="1"/>
      <c r="H4" s="1"/>
      <c r="I4" s="1"/>
    </row>
    <row r="5" spans="2:12" x14ac:dyDescent="0.25">
      <c r="B5" s="21" t="s">
        <v>40</v>
      </c>
      <c r="D5" s="1"/>
      <c r="E5" s="1"/>
      <c r="F5" s="1"/>
      <c r="G5" s="1"/>
      <c r="H5" s="1"/>
      <c r="I5" s="1"/>
    </row>
    <row r="7" spans="2:12" x14ac:dyDescent="0.25">
      <c r="B7" s="20" t="s">
        <v>146</v>
      </c>
    </row>
    <row r="8" spans="2:12" ht="15.75" thickBot="1" x14ac:dyDescent="0.3">
      <c r="B8" s="21" t="s">
        <v>44</v>
      </c>
    </row>
    <row r="9" spans="2:12" x14ac:dyDescent="0.25">
      <c r="B9" s="21" t="s">
        <v>45</v>
      </c>
      <c r="D9" s="150" t="s">
        <v>41</v>
      </c>
      <c r="E9" s="151"/>
      <c r="F9" s="151"/>
      <c r="G9" s="151"/>
      <c r="H9" s="151"/>
      <c r="I9" s="151"/>
      <c r="J9" s="151"/>
      <c r="K9" s="151"/>
      <c r="L9" s="152"/>
    </row>
    <row r="10" spans="2:12" x14ac:dyDescent="0.25">
      <c r="B10" s="21" t="s">
        <v>48</v>
      </c>
      <c r="D10" s="22"/>
      <c r="L10" s="23"/>
    </row>
    <row r="11" spans="2:12" x14ac:dyDescent="0.25">
      <c r="B11" s="21" t="s">
        <v>46</v>
      </c>
      <c r="D11" s="147" t="s">
        <v>15</v>
      </c>
      <c r="E11" s="148"/>
      <c r="L11" s="23"/>
    </row>
    <row r="12" spans="2:12" x14ac:dyDescent="0.25">
      <c r="B12" s="21" t="s">
        <v>47</v>
      </c>
      <c r="D12" s="24" t="s">
        <v>16</v>
      </c>
      <c r="E12" s="25">
        <f>'Příloha B'!S6</f>
        <v>0</v>
      </c>
      <c r="G12" s="26" t="s">
        <v>21</v>
      </c>
      <c r="H12" s="27" t="s">
        <v>25</v>
      </c>
      <c r="L12" s="23"/>
    </row>
    <row r="13" spans="2:12" x14ac:dyDescent="0.25">
      <c r="D13" s="24" t="s">
        <v>17</v>
      </c>
      <c r="E13" s="28">
        <f>YEAR(E12)</f>
        <v>1900</v>
      </c>
      <c r="F13" s="21" t="s">
        <v>19</v>
      </c>
      <c r="G13" s="21">
        <f>E13-3</f>
        <v>1897</v>
      </c>
      <c r="H13" s="29" t="s">
        <v>24</v>
      </c>
      <c r="L13" s="23"/>
    </row>
    <row r="14" spans="2:12" x14ac:dyDescent="0.25">
      <c r="B14" s="20" t="s">
        <v>147</v>
      </c>
      <c r="D14" s="22" t="s">
        <v>20</v>
      </c>
      <c r="E14" s="2">
        <f>MONTH(E12)</f>
        <v>1</v>
      </c>
      <c r="F14" s="21" t="s">
        <v>22</v>
      </c>
      <c r="G14" s="21">
        <f>E14</f>
        <v>1</v>
      </c>
      <c r="L14" s="23"/>
    </row>
    <row r="15" spans="2:12" x14ac:dyDescent="0.25">
      <c r="B15" s="21" t="s">
        <v>28</v>
      </c>
      <c r="D15" s="22" t="s">
        <v>23</v>
      </c>
      <c r="E15" s="2">
        <f>DAY(E12)</f>
        <v>0</v>
      </c>
      <c r="F15" s="21" t="s">
        <v>22</v>
      </c>
      <c r="G15" s="21">
        <f>E15</f>
        <v>0</v>
      </c>
      <c r="L15" s="23"/>
    </row>
    <row r="16" spans="2:12" x14ac:dyDescent="0.25">
      <c r="B16" s="21" t="s">
        <v>27</v>
      </c>
      <c r="D16" s="147" t="s">
        <v>18</v>
      </c>
      <c r="E16" s="148"/>
      <c r="F16" s="149"/>
      <c r="L16" s="23"/>
    </row>
    <row r="17" spans="1:12" x14ac:dyDescent="0.25">
      <c r="D17" s="30" t="s">
        <v>145</v>
      </c>
      <c r="E17" s="31"/>
      <c r="F17" s="32"/>
      <c r="L17" s="23"/>
    </row>
    <row r="18" spans="1:12" x14ac:dyDescent="0.25">
      <c r="D18" s="22"/>
      <c r="L18" s="23"/>
    </row>
    <row r="19" spans="1:12" x14ac:dyDescent="0.25">
      <c r="B19" s="20" t="s">
        <v>148</v>
      </c>
      <c r="D19" s="147" t="s">
        <v>60</v>
      </c>
      <c r="E19" s="148"/>
      <c r="F19" s="148"/>
      <c r="G19" s="148"/>
      <c r="H19" s="148"/>
      <c r="I19" s="148"/>
      <c r="J19" s="148"/>
      <c r="K19" s="148"/>
      <c r="L19" s="23"/>
    </row>
    <row r="20" spans="1:12" x14ac:dyDescent="0.25">
      <c r="B20" s="21" t="s">
        <v>143</v>
      </c>
      <c r="D20" s="24" t="s">
        <v>144</v>
      </c>
      <c r="E20" s="21" t="s">
        <v>13</v>
      </c>
      <c r="F20" s="33" t="str">
        <f>G15&amp;H13&amp;G14&amp;H13&amp;G13</f>
        <v>0.1.1897</v>
      </c>
      <c r="G20" s="21" t="s">
        <v>14</v>
      </c>
      <c r="H20" s="34" t="str">
        <f>G15&amp;H13&amp;G14&amp;H13&amp;E13</f>
        <v>0.1.1900</v>
      </c>
      <c r="I20" s="21" t="s">
        <v>26</v>
      </c>
      <c r="J20" s="21"/>
      <c r="K20" s="21"/>
      <c r="L20" s="23"/>
    </row>
    <row r="21" spans="1:12" ht="15.75" thickBot="1" x14ac:dyDescent="0.3">
      <c r="D21" s="35"/>
      <c r="E21" s="36"/>
      <c r="F21" s="36"/>
      <c r="G21" s="36"/>
      <c r="H21" s="36"/>
      <c r="I21" s="36"/>
      <c r="J21" s="36"/>
      <c r="K21" s="36"/>
      <c r="L21" s="37"/>
    </row>
    <row r="22" spans="1:12" x14ac:dyDescent="0.25">
      <c r="B22" s="58" t="s">
        <v>117</v>
      </c>
    </row>
    <row r="23" spans="1:12" x14ac:dyDescent="0.25">
      <c r="B23" s="21" t="s">
        <v>100</v>
      </c>
      <c r="D23" s="20" t="s">
        <v>29</v>
      </c>
      <c r="E23" s="20"/>
      <c r="F23" s="1"/>
      <c r="H23" s="1"/>
      <c r="I23" s="1"/>
      <c r="J23" s="1"/>
      <c r="K23" s="1"/>
    </row>
    <row r="24" spans="1:12" x14ac:dyDescent="0.25">
      <c r="B24" s="21" t="s">
        <v>112</v>
      </c>
      <c r="D24" s="38" t="s">
        <v>30</v>
      </c>
      <c r="E24" s="39">
        <f>LEN('Příloha B'!C17)</f>
        <v>0</v>
      </c>
      <c r="H24" s="1"/>
      <c r="I24" s="1"/>
      <c r="J24" s="1"/>
      <c r="K24" s="1"/>
    </row>
    <row r="25" spans="1:12" x14ac:dyDescent="0.25">
      <c r="B25" s="21" t="s">
        <v>115</v>
      </c>
      <c r="D25" s="21" t="s">
        <v>31</v>
      </c>
      <c r="E25" s="21">
        <f>LEN('Příloha B'!C36)</f>
        <v>0</v>
      </c>
      <c r="H25" s="1"/>
      <c r="I25" s="1"/>
      <c r="J25" s="1"/>
      <c r="K25" s="1"/>
    </row>
    <row r="26" spans="1:12" x14ac:dyDescent="0.25">
      <c r="B26" s="21" t="s">
        <v>118</v>
      </c>
      <c r="D26" s="21" t="s">
        <v>32</v>
      </c>
      <c r="E26" s="21">
        <f>LEN('Příloha B'!C62)</f>
        <v>0</v>
      </c>
      <c r="H26" s="1"/>
      <c r="I26" s="1"/>
      <c r="J26" s="1"/>
      <c r="K26" s="1"/>
    </row>
    <row r="27" spans="1:12" x14ac:dyDescent="0.25">
      <c r="B27" s="21" t="s">
        <v>116</v>
      </c>
      <c r="D27" s="21" t="s">
        <v>33</v>
      </c>
      <c r="E27" s="21">
        <f>LEN('Příloha B'!C88)</f>
        <v>0</v>
      </c>
      <c r="H27" s="1"/>
      <c r="I27" s="1"/>
      <c r="J27" s="1"/>
      <c r="K27" s="1"/>
    </row>
    <row r="28" spans="1:12" ht="15.75" thickBot="1" x14ac:dyDescent="0.3">
      <c r="B28" s="21" t="s">
        <v>129</v>
      </c>
      <c r="D28" s="21" t="s">
        <v>34</v>
      </c>
      <c r="E28" s="21">
        <f>LEN('Příloha B'!C114)</f>
        <v>0</v>
      </c>
      <c r="H28" s="1"/>
      <c r="I28" s="1"/>
      <c r="J28" s="1"/>
      <c r="K28" s="1"/>
    </row>
    <row r="29" spans="1:12" x14ac:dyDescent="0.25">
      <c r="A29" s="40"/>
      <c r="B29" s="59" t="s">
        <v>53</v>
      </c>
    </row>
    <row r="30" spans="1:12" x14ac:dyDescent="0.25">
      <c r="A30" s="41" t="s">
        <v>51</v>
      </c>
      <c r="B30" s="42" t="s">
        <v>50</v>
      </c>
    </row>
    <row r="31" spans="1:12" x14ac:dyDescent="0.25">
      <c r="A31" s="41" t="s">
        <v>52</v>
      </c>
      <c r="B31" s="42" t="s">
        <v>50</v>
      </c>
    </row>
    <row r="32" spans="1:12" x14ac:dyDescent="0.25">
      <c r="A32" s="22"/>
      <c r="B32" s="43"/>
    </row>
    <row r="33" spans="1:4" ht="15.75" thickBot="1" x14ac:dyDescent="0.3">
      <c r="A33" s="22"/>
      <c r="B33" s="44" t="s">
        <v>49</v>
      </c>
    </row>
    <row r="34" spans="1:4" x14ac:dyDescent="0.25">
      <c r="A34" s="22"/>
      <c r="B34" s="45" t="str">
        <f>IF('Příloha B'!G8=Vypocty!B5,Vypocty!B31,IF('Příloha B'!G8=B4,B30,""))</f>
        <v/>
      </c>
      <c r="D34" s="46" t="s">
        <v>42</v>
      </c>
    </row>
    <row r="35" spans="1:4" x14ac:dyDescent="0.25">
      <c r="A35" s="22"/>
      <c r="B35" s="43"/>
      <c r="D35" s="47">
        <f>LEN('Příloha B'!G6)</f>
        <v>0</v>
      </c>
    </row>
    <row r="36" spans="1:4" x14ac:dyDescent="0.25">
      <c r="A36" s="22"/>
      <c r="B36" s="44" t="s">
        <v>54</v>
      </c>
      <c r="D36" s="48" t="s">
        <v>43</v>
      </c>
    </row>
    <row r="37" spans="1:4" x14ac:dyDescent="0.25">
      <c r="A37" s="49"/>
      <c r="B37" s="45" t="str">
        <f>IF(OR('Příloha B'!G8=Vypocty!B4,'Příloha B'!G8=Vypocty!B5),"Písmeno B) vyplňte.","")</f>
        <v/>
      </c>
      <c r="D37" s="47" t="str">
        <f>IF(Vypocty!D35&gt;4,"Nyní vyplňte datum.","")</f>
        <v/>
      </c>
    </row>
    <row r="38" spans="1:4" x14ac:dyDescent="0.25">
      <c r="A38" s="49"/>
      <c r="B38" s="23"/>
      <c r="D38" s="48" t="s">
        <v>58</v>
      </c>
    </row>
    <row r="39" spans="1:4" ht="15.75" thickBot="1" x14ac:dyDescent="0.3">
      <c r="A39" s="49"/>
      <c r="B39" s="50" t="s">
        <v>55</v>
      </c>
      <c r="D39" s="51" t="str">
        <f>IF('Příloha B'!S6="",Vypocty!D37,"")</f>
        <v/>
      </c>
    </row>
    <row r="40" spans="1:4" ht="15.75" thickBot="1" x14ac:dyDescent="0.3">
      <c r="A40" s="22"/>
      <c r="B40" s="45" t="str">
        <f>IF(OR('Příloha B'!G8=Vypocty!B4,'Příloha B'!G8=Vypocty!B5),"Písmeno C) vyplňte.","")</f>
        <v/>
      </c>
    </row>
    <row r="41" spans="1:4" x14ac:dyDescent="0.25">
      <c r="A41" s="22"/>
      <c r="B41" s="43"/>
      <c r="D41" s="46" t="s">
        <v>149</v>
      </c>
    </row>
    <row r="42" spans="1:4" x14ac:dyDescent="0.25">
      <c r="A42" s="22"/>
      <c r="B42" s="44" t="s">
        <v>59</v>
      </c>
      <c r="D42" s="47" t="str">
        <f>IF('Příloha B'!S6="","","Nyní napiště název Žadatele.")</f>
        <v/>
      </c>
    </row>
    <row r="43" spans="1:4" x14ac:dyDescent="0.25">
      <c r="A43" s="22"/>
      <c r="B43" s="45" t="str">
        <f>IF(OR('Příloha B'!G8=Vypocty!B4,'Příloha B'!G8=Vypocty!B5),"Písmeno D) vyplňte.","")</f>
        <v/>
      </c>
      <c r="D43" s="48" t="s">
        <v>58</v>
      </c>
    </row>
    <row r="44" spans="1:4" ht="15.75" thickBot="1" x14ac:dyDescent="0.3">
      <c r="A44" s="22"/>
      <c r="B44" s="43"/>
      <c r="D44" s="51" t="str">
        <f>IF('Příloha B'!G7="",Vypocty!D42,"")</f>
        <v/>
      </c>
    </row>
    <row r="45" spans="1:4" ht="15.75" thickBot="1" x14ac:dyDescent="0.3">
      <c r="A45" s="22"/>
      <c r="B45" s="44" t="s">
        <v>61</v>
      </c>
    </row>
    <row r="46" spans="1:4" ht="15.75" thickBot="1" x14ac:dyDescent="0.3">
      <c r="A46" s="35"/>
      <c r="B46" s="52" t="str">
        <f>IF(OR('Příloha B'!G8=Vypocty!B4,'Příloha B'!G8=Vypocty!B5),"Písmeno E) nevyplňujte.","")</f>
        <v/>
      </c>
      <c r="D46" s="46" t="s">
        <v>57</v>
      </c>
    </row>
    <row r="47" spans="1:4" x14ac:dyDescent="0.25">
      <c r="D47" s="47" t="str">
        <f>IF('Příloha B'!G7="","","Nyní vyberte (šipkou vpravo) z možností.")</f>
        <v/>
      </c>
    </row>
    <row r="48" spans="1:4" x14ac:dyDescent="0.25">
      <c r="D48" s="48" t="s">
        <v>58</v>
      </c>
    </row>
    <row r="49" spans="2:4" ht="15.75" thickBot="1" x14ac:dyDescent="0.3">
      <c r="D49" s="51" t="str">
        <f>IF('Příloha B'!G8="",Vypocty!D47,"")</f>
        <v/>
      </c>
    </row>
    <row r="50" spans="2:4" ht="15.75" thickBot="1" x14ac:dyDescent="0.3"/>
    <row r="51" spans="2:4" x14ac:dyDescent="0.25">
      <c r="D51" s="46" t="s">
        <v>57</v>
      </c>
    </row>
    <row r="52" spans="2:4" x14ac:dyDescent="0.25">
      <c r="D52" s="47" t="str">
        <f>IF('Příloha B'!G8="","","Pokračujte dále ve vyplňování.")</f>
        <v/>
      </c>
    </row>
    <row r="53" spans="2:4" x14ac:dyDescent="0.25">
      <c r="D53" s="48" t="s">
        <v>58</v>
      </c>
    </row>
    <row r="54" spans="2:4" ht="15.75" thickBot="1" x14ac:dyDescent="0.3">
      <c r="D54" s="51" t="str">
        <f>IF('Příloha B'!G9="",Vypocty!D52,"")</f>
        <v/>
      </c>
    </row>
    <row r="55" spans="2:4" ht="27" customHeight="1" x14ac:dyDescent="0.25">
      <c r="B55" s="53" t="s">
        <v>150</v>
      </c>
    </row>
    <row r="56" spans="2:4" x14ac:dyDescent="0.25">
      <c r="B56" s="48" t="s">
        <v>65</v>
      </c>
    </row>
    <row r="57" spans="2:4" x14ac:dyDescent="0.25">
      <c r="B57" s="47">
        <f>LEN('Příloha B'!B132)</f>
        <v>0</v>
      </c>
    </row>
    <row r="58" spans="2:4" x14ac:dyDescent="0.25">
      <c r="B58" s="47"/>
    </row>
    <row r="59" spans="2:4" x14ac:dyDescent="0.25">
      <c r="B59" s="54" t="s">
        <v>66</v>
      </c>
    </row>
    <row r="60" spans="2:4" x14ac:dyDescent="0.25">
      <c r="B60" s="47" t="str">
        <f>IF(B57&gt;4,"",B34)</f>
        <v/>
      </c>
    </row>
    <row r="61" spans="2:4" x14ac:dyDescent="0.25">
      <c r="B61" s="47"/>
    </row>
    <row r="62" spans="2:4" x14ac:dyDescent="0.25">
      <c r="B62" s="48" t="s">
        <v>67</v>
      </c>
    </row>
    <row r="63" spans="2:4" x14ac:dyDescent="0.25">
      <c r="B63" s="47" t="str">
        <f>IF(B57&gt;4,"",B37)</f>
        <v/>
      </c>
    </row>
    <row r="64" spans="2:4" x14ac:dyDescent="0.25">
      <c r="B64" s="47"/>
    </row>
    <row r="65" spans="2:2" x14ac:dyDescent="0.25">
      <c r="B65" s="48" t="s">
        <v>68</v>
      </c>
    </row>
    <row r="66" spans="2:2" x14ac:dyDescent="0.25">
      <c r="B66" s="47" t="str">
        <f>IF(B57&gt;4,"",B40)</f>
        <v/>
      </c>
    </row>
    <row r="67" spans="2:2" x14ac:dyDescent="0.25">
      <c r="B67" s="47"/>
    </row>
    <row r="68" spans="2:2" x14ac:dyDescent="0.25">
      <c r="B68" s="48" t="s">
        <v>69</v>
      </c>
    </row>
    <row r="69" spans="2:2" x14ac:dyDescent="0.25">
      <c r="B69" s="47" t="str">
        <f>IF(B57&gt;4,"",B43)</f>
        <v/>
      </c>
    </row>
    <row r="70" spans="2:2" x14ac:dyDescent="0.25">
      <c r="B70" s="47"/>
    </row>
    <row r="71" spans="2:2" x14ac:dyDescent="0.25">
      <c r="B71" s="48" t="s">
        <v>70</v>
      </c>
    </row>
    <row r="72" spans="2:2" x14ac:dyDescent="0.25">
      <c r="B72" s="47" t="str">
        <f>IF(B57&gt;4,"",B46)</f>
        <v/>
      </c>
    </row>
    <row r="73" spans="2:2" x14ac:dyDescent="0.25">
      <c r="B73" s="47"/>
    </row>
    <row r="74" spans="2:2" x14ac:dyDescent="0.25">
      <c r="B74" s="47"/>
    </row>
    <row r="75" spans="2:2" ht="26.45" customHeight="1" x14ac:dyDescent="0.25">
      <c r="B75" s="55" t="s">
        <v>71</v>
      </c>
    </row>
    <row r="76" spans="2:2" x14ac:dyDescent="0.25">
      <c r="B76" s="48" t="s">
        <v>31</v>
      </c>
    </row>
    <row r="77" spans="2:2" x14ac:dyDescent="0.25">
      <c r="B77" s="47" t="str">
        <f>IF(Vypocty!E25&gt;3,"V případě nedostatku řádků, prosíme, stáhněte si další Přílohu B (z webu: www.nrb.cz), vyplňte úvodní část, a pokračujte ve vyplňování.","")</f>
        <v/>
      </c>
    </row>
    <row r="78" spans="2:2" x14ac:dyDescent="0.25">
      <c r="B78" s="47" t="str">
        <f>IF(B57&gt;4,"",B77)</f>
        <v/>
      </c>
    </row>
    <row r="79" spans="2:2" x14ac:dyDescent="0.25">
      <c r="B79" s="48" t="s">
        <v>32</v>
      </c>
    </row>
    <row r="80" spans="2:2" x14ac:dyDescent="0.25">
      <c r="B80" s="47" t="str">
        <f>IF(Vypocty!E26&gt;3,"V případě nedostatku řádků, prosíme, stáhněte si další Přílohu B (z webu: www.nrb.cz), vyplňte úvodní část, a pokračujte ve vyplňování.","")</f>
        <v/>
      </c>
    </row>
    <row r="81" spans="2:2" x14ac:dyDescent="0.25">
      <c r="B81" s="47" t="str">
        <f>IF(B57&gt;4,"",B80)</f>
        <v/>
      </c>
    </row>
    <row r="82" spans="2:2" x14ac:dyDescent="0.25">
      <c r="B82" s="48" t="s">
        <v>33</v>
      </c>
    </row>
    <row r="83" spans="2:2" x14ac:dyDescent="0.25">
      <c r="B83" s="47" t="str">
        <f>IF(Vypocty!E27&gt;3,"V případě nedostatku řádků, prosíme, stáhněte si další Přílohu B (z webu: www.nrb.cz), vyplňte úvodní část, a pokračujte ve vyplňování.","")</f>
        <v/>
      </c>
    </row>
    <row r="84" spans="2:2" x14ac:dyDescent="0.25">
      <c r="B84" s="47" t="str">
        <f>IF(B57&gt;4,"",B83)</f>
        <v/>
      </c>
    </row>
    <row r="85" spans="2:2" x14ac:dyDescent="0.25">
      <c r="B85" s="48" t="s">
        <v>34</v>
      </c>
    </row>
    <row r="86" spans="2:2" x14ac:dyDescent="0.25">
      <c r="B86" s="47" t="str">
        <f>IF(Vypocty!E28&gt;3,"V případě nedostatku řádků, prosíme, stáhněte si další Přílohu B (z webu: www.nrb.cz), vyplňte úvodní část, a pokračujte ve vyplňování.","")</f>
        <v/>
      </c>
    </row>
    <row r="87" spans="2:2" ht="15.75" thickBot="1" x14ac:dyDescent="0.3">
      <c r="B87" s="51" t="str">
        <f>IF(B57&gt;4,"",B86)</f>
        <v/>
      </c>
    </row>
    <row r="89" spans="2:2" ht="15.75" thickBot="1" x14ac:dyDescent="0.3"/>
    <row r="90" spans="2:2" x14ac:dyDescent="0.25">
      <c r="B90" s="56" t="s">
        <v>151</v>
      </c>
    </row>
    <row r="91" spans="2:2" x14ac:dyDescent="0.25">
      <c r="B91" s="47">
        <f>LEN('Příloha B'!G6)</f>
        <v>0</v>
      </c>
    </row>
    <row r="92" spans="2:2" x14ac:dyDescent="0.25">
      <c r="B92" s="54" t="s">
        <v>86</v>
      </c>
    </row>
    <row r="93" spans="2:2" x14ac:dyDescent="0.25">
      <c r="B93" s="47" t="s">
        <v>130</v>
      </c>
    </row>
    <row r="94" spans="2:2" x14ac:dyDescent="0.25">
      <c r="B94" s="47"/>
    </row>
    <row r="95" spans="2:2" x14ac:dyDescent="0.25">
      <c r="B95" s="54" t="s">
        <v>87</v>
      </c>
    </row>
    <row r="96" spans="2:2" ht="15.75" thickBot="1" x14ac:dyDescent="0.3">
      <c r="B96" s="51" t="str">
        <f>IF(B91&gt;4,"",B93)</f>
        <v>Je doporučeno otevírat v Microsoft Excel. Nejprve vyplňte IČO.                        Na druhém listu tohoto Excelu naleznete vzorový příklad.</v>
      </c>
    </row>
  </sheetData>
  <sheetProtection algorithmName="SHA-512" hashValue="4Ih55SoShv28/xOYxtii72Nw0rSBdhldpuD5Pnp+Y5v7g+lvTbusnMzMQYsh3RbNA+KovKGNbczcWOeM9vKw8Q==" saltValue="hbMA67heQ0tUtedQsSfM8Q==" spinCount="100000" sheet="1" objects="1" scenarios="1" selectLockedCells="1" selectUnlockedCells="1"/>
  <mergeCells count="4">
    <mergeCell ref="D19:K19"/>
    <mergeCell ref="D11:E11"/>
    <mergeCell ref="D16:F16"/>
    <mergeCell ref="D9:L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Příloha B</vt:lpstr>
      <vt:lpstr>Vzorový příklad</vt:lpstr>
      <vt:lpstr>Vypocty</vt:lpstr>
      <vt:lpstr>'Příloha B'!Oblast_tisku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ripa</dc:creator>
  <cp:lastModifiedBy>Řípa Martin Ing.</cp:lastModifiedBy>
  <cp:lastPrinted>2024-10-03T13:11:57Z</cp:lastPrinted>
  <dcterms:created xsi:type="dcterms:W3CDTF">2023-11-20T07:48:45Z</dcterms:created>
  <dcterms:modified xsi:type="dcterms:W3CDTF">2025-01-03T13:45:12Z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2024-10-03T12:40:42Z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127bcb7a-776e-4319-a463-d1231f610ef8</vt:lpwstr>
  </property>
  <property fmtid="{D5CDD505-2E9C-101B-9397-08002B2CF9AE}" pid="8" name="MSIP_Label_9cdfe1c1-b1b6-43c7-bd25-dc909155e0b9_ContentBits">
    <vt:lpwstr>0</vt:lpwstr>
  </property>
</Properties>
</file>