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N:\URO\OVM\Hromadná aktualizace Přílohy PROJEKT\"/>
    </mc:Choice>
  </mc:AlternateContent>
  <xr:revisionPtr revIDLastSave="0" documentId="13_ncr:1_{D04A0C14-1CF8-49B6-AC6C-8641F89155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 Projekt" sheetId="1" r:id="rId1"/>
    <sheet name="Vyběr opatření" sheetId="7" r:id="rId2"/>
    <sheet name="List3" sheetId="5" state="hidden" r:id="rId3"/>
    <sheet name="_vst" sheetId="2" state="hidden" r:id="rId4"/>
  </sheets>
  <definedNames>
    <definedName name="cena">'Příloha Projekt'!$R$54:$U$74,'Příloha Projekt'!#REF!</definedName>
    <definedName name="DNSH">List3!$A$1:$A$3</definedName>
    <definedName name="DOPAD">List3!$E$1:$E$4</definedName>
    <definedName name="energetika">_vst!$H$2:$H$3</definedName>
    <definedName name="kategorie">_vst!$B$2:$B$14</definedName>
    <definedName name="kategorie2">_vst!#REF!</definedName>
    <definedName name="kategorienz3">_vst!#REF!</definedName>
    <definedName name="kategorienz4">_vst!$B$2:$B$11</definedName>
    <definedName name="kategoriezp">_vst!#REF!</definedName>
    <definedName name="kategoriezp2">_vst!#REF!</definedName>
    <definedName name="klimat">List3!$C$1:$C$2</definedName>
    <definedName name="_xlnm.Print_Area" localSheetId="0">'Příloha Projekt'!$A$1:$AE$118</definedName>
    <definedName name="podpora">_vst!$F$4:$F$5</definedName>
    <definedName name="PR">List3!$D$1:$D$3</definedName>
    <definedName name="PRA">List3!$D$1:$D$3</definedName>
    <definedName name="souhlas">_vst!$G$2:$G$3</definedName>
    <definedName name="zarazeni">'Příloha Projekt'!$K$54:$Q$74,'Příloha Projekt'!#REF!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4" i="1" l="1"/>
  <c r="AA54" i="1" s="1"/>
  <c r="V55" i="1"/>
  <c r="AA55" i="1" s="1"/>
  <c r="AC55" i="1" s="1"/>
  <c r="V56" i="1"/>
  <c r="D27" i="7"/>
  <c r="I20" i="7"/>
  <c r="D20" i="7" s="1"/>
  <c r="D10" i="7"/>
  <c r="D4" i="7"/>
  <c r="AC54" i="1" l="1"/>
  <c r="AA56" i="1"/>
  <c r="AC56" i="1" s="1"/>
  <c r="R76" i="1"/>
  <c r="V71" i="1"/>
  <c r="V72" i="1"/>
  <c r="V73" i="1"/>
  <c r="V74" i="1"/>
  <c r="AA74" i="1" s="1"/>
  <c r="AC74" i="1" s="1"/>
  <c r="AA73" i="1" l="1"/>
  <c r="AC73" i="1" s="1"/>
  <c r="AA72" i="1"/>
  <c r="AC72" i="1" s="1"/>
  <c r="AA71" i="1"/>
  <c r="AC71" i="1" s="1"/>
  <c r="R75" i="1"/>
  <c r="V78" i="1" s="1"/>
  <c r="V80" i="1" l="1"/>
  <c r="V84" i="1" s="1"/>
  <c r="V66" i="1"/>
  <c r="V67" i="1"/>
  <c r="V68" i="1"/>
  <c r="V69" i="1"/>
  <c r="V70" i="1"/>
  <c r="T47" i="1" l="1"/>
  <c r="AA70" i="1"/>
  <c r="AC70" i="1" s="1"/>
  <c r="AA69" i="1"/>
  <c r="AC69" i="1" s="1"/>
  <c r="AA68" i="1"/>
  <c r="AC68" i="1" s="1"/>
  <c r="AA67" i="1"/>
  <c r="AC67" i="1" s="1"/>
  <c r="AA66" i="1"/>
  <c r="AC66" i="1" s="1"/>
  <c r="V57" i="1"/>
  <c r="V58" i="1"/>
  <c r="V59" i="1"/>
  <c r="V60" i="1"/>
  <c r="V61" i="1"/>
  <c r="V62" i="1"/>
  <c r="V63" i="1"/>
  <c r="V64" i="1"/>
  <c r="V65" i="1"/>
  <c r="AA61" i="1" l="1"/>
  <c r="AC61" i="1" s="1"/>
  <c r="AA59" i="1"/>
  <c r="AC59" i="1" s="1"/>
  <c r="AA58" i="1"/>
  <c r="AC58" i="1" s="1"/>
  <c r="AA65" i="1"/>
  <c r="AC65" i="1" s="1"/>
  <c r="AA64" i="1"/>
  <c r="AC64" i="1" s="1"/>
  <c r="AA62" i="1"/>
  <c r="AC62" i="1" s="1"/>
  <c r="AA60" i="1"/>
  <c r="AC60" i="1" s="1"/>
  <c r="AA63" i="1"/>
  <c r="AC63" i="1" s="1"/>
  <c r="AA57" i="1"/>
  <c r="AC57" i="1" s="1"/>
  <c r="AA75" i="1" l="1"/>
  <c r="AC75" i="1"/>
  <c r="E4" i="2"/>
  <c r="D4" i="2"/>
  <c r="V88" i="1" l="1"/>
  <c r="C13" i="2"/>
  <c r="W75" i="1" l="1"/>
  <c r="R98" i="1" l="1"/>
  <c r="V86" i="1"/>
  <c r="V90" i="1" s="1"/>
  <c r="AA90" i="1" s="1"/>
  <c r="V92" i="1" l="1"/>
  <c r="AA9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VANAK</author>
    <author>gross</author>
    <author>Šefčík</author>
  </authors>
  <commentList>
    <comment ref="D32" authorId="0" shapeId="0" xr:uid="{725A95B9-362B-4A3D-B2E7-4856327EFBF3}">
      <text>
        <r>
          <rPr>
            <b/>
            <sz val="9"/>
            <color indexed="81"/>
            <rFont val="Tahoma"/>
            <family val="2"/>
            <charset val="238"/>
          </rPr>
          <t>VANAK:</t>
        </r>
        <r>
          <rPr>
            <sz val="9"/>
            <color indexed="81"/>
            <rFont val="Tahoma"/>
            <family val="2"/>
            <charset val="238"/>
          </rPr>
          <t xml:space="preserve">
TYP OPATŘENÍ vybrat ještě na druhé záložce tohoto souboru</t>
        </r>
      </text>
    </comment>
    <comment ref="A47" authorId="1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Žadatel </t>
        </r>
        <r>
          <rPr>
            <sz val="9"/>
            <color indexed="81"/>
            <rFont val="Tahoma"/>
            <family val="2"/>
            <charset val="238"/>
          </rPr>
          <t>u zvýhodněný úvěr</t>
        </r>
        <r>
          <rPr>
            <b/>
            <sz val="9"/>
            <color indexed="81"/>
            <rFont val="Tahoma"/>
            <family val="2"/>
            <charset val="238"/>
          </rPr>
          <t xml:space="preserve"> předkládá buď Energetický posudek, </t>
        </r>
        <r>
          <rPr>
            <sz val="9"/>
            <color indexed="81"/>
            <rFont val="Tahoma"/>
            <family val="2"/>
            <charset val="238"/>
          </rPr>
          <t>který vypracuje</t>
        </r>
        <r>
          <rPr>
            <b/>
            <sz val="9"/>
            <color indexed="81"/>
            <rFont val="Tahoma"/>
            <family val="2"/>
            <charset val="238"/>
          </rPr>
          <t xml:space="preserve"> Energetický specialista </t>
        </r>
        <r>
          <rPr>
            <sz val="9"/>
            <color indexed="81"/>
            <rFont val="Tahoma"/>
            <family val="2"/>
            <charset val="238"/>
          </rPr>
          <t>a nebo</t>
        </r>
        <r>
          <rPr>
            <b/>
            <sz val="9"/>
            <color indexed="81"/>
            <rFont val="Tahoma"/>
            <family val="2"/>
            <charset val="238"/>
          </rPr>
          <t xml:space="preserve"> excelovský kalkulátor,</t>
        </r>
        <r>
          <rPr>
            <sz val="9"/>
            <color indexed="81"/>
            <rFont val="Tahoma"/>
            <family val="2"/>
            <charset val="238"/>
          </rPr>
          <t xml:space="preserve"> který je ke stažení na webu </t>
        </r>
        <r>
          <rPr>
            <b/>
            <sz val="9"/>
            <color indexed="81"/>
            <rFont val="Tahoma"/>
            <family val="2"/>
            <charset val="238"/>
          </rPr>
          <t xml:space="preserve">www.nrb.cz a je možné jej využít na projekty do 5 mil. Kč </t>
        </r>
        <r>
          <rPr>
            <sz val="9"/>
            <color indexed="81"/>
            <rFont val="Tahoma"/>
            <family val="2"/>
            <charset val="238"/>
          </rPr>
          <t xml:space="preserve">způsobilých výdajů a na </t>
        </r>
        <r>
          <rPr>
            <b/>
            <sz val="9"/>
            <color indexed="81"/>
            <rFont val="Tahoma"/>
            <family val="2"/>
            <charset val="238"/>
          </rPr>
          <t>vybrané typy projektů</t>
        </r>
        <r>
          <rPr>
            <sz val="9"/>
            <color indexed="81"/>
            <rFont val="Tahoma"/>
            <family val="2"/>
            <charset val="238"/>
          </rPr>
          <t>.</t>
        </r>
      </text>
    </comment>
    <comment ref="O47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Vyber dle předkládané přílohy k žádosti.</t>
        </r>
      </text>
    </comment>
    <comment ref="A49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Typ podpory není závazný při podání žádosti a může být měněn během hodnocení žádosti. Pokud je vybrána podpora podle Blokové výjimky, je nutné snížit způsobilé výdaje o tzv. alternativní investici. Toto je vypočteno kalkulátorem či energetickým specialistou. </t>
        </r>
      </text>
    </comment>
    <comment ref="A52" authorId="2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Stručný popis, o jaký výdaj jde (např. CNC obráběcí stroj), stavební materiál apod.
Tabulka musí obsahovat všechny způsobilé výdaje vztahující se k projektu. Zároveň je nutné vložit i nezpůsobilé výdaje, tj. nejsou hrazeny ze zvýhodněného úvěru, ale je nutné je realizovat společně s projektem. Žadatel je hradí z vlastních zdrojů.</t>
        </r>
      </text>
    </comment>
    <comment ref="K52" authorId="2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Vyberte možnost z nabídky</t>
        </r>
      </text>
    </comment>
    <comment ref="T52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DPH je nezpůsobilým výdajem.</t>
        </r>
      </text>
    </comment>
    <comment ref="AA53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 xml:space="preserve">Sloupec je automaticky vyplňován.
DPH je automaticky nezpůsobilá  musí být hrazena vlastními zdroji (vlastní zdroje mohou tvořit i jiné bankovní úvěry) pokud je odsouhlaseno ze strany NRB.
</t>
        </r>
      </text>
    </comment>
    <comment ref="AC53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Další vlastní zdroje nad rámec DPH pro splnění podmínky maximálního financování 90% ze způsobilých výdajů.</t>
        </r>
      </text>
    </comment>
    <comment ref="V82" authorId="0" shapeId="0" xr:uid="{139AB273-675A-4EBE-979F-DF617EBCF13D}">
      <text>
        <r>
          <rPr>
            <b/>
            <sz val="9"/>
            <color indexed="81"/>
            <rFont val="Tahoma"/>
            <family val="2"/>
            <charset val="238"/>
          </rPr>
          <t>VANAK:</t>
        </r>
        <r>
          <rPr>
            <sz val="9"/>
            <color indexed="81"/>
            <rFont val="Tahoma"/>
            <family val="2"/>
            <charset val="238"/>
          </rPr>
          <t xml:space="preserve">
Zde se v případě výběru podpory podle Blokové výjimky doplní výše Alternativní investice</t>
        </r>
      </text>
    </comment>
    <comment ref="A102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počet měsíců od uzavření úvěrové smlouvy - max. 24 měsíců od podpisu smlouvy</t>
        </r>
      </text>
    </comment>
    <comment ref="A104" authorId="1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počet měsíců kdy je splácen pouze úrok z vyčerpané částky - max. 24 měsíců od podpisu smlouvy</t>
        </r>
      </text>
    </comment>
    <comment ref="A106" authorId="1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počet měsíců od uzavření úvěrové smlouvy - max. 120 měsíců</t>
        </r>
      </text>
    </comment>
    <comment ref="A108" authorId="1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Předpoklad, kdy dojde k zahájení prací (stavební, nákup technologie, apod. k tomuto datu se váže povinnost publicity</t>
        </r>
      </text>
    </comment>
  </commentList>
</comments>
</file>

<file path=xl/sharedStrings.xml><?xml version="1.0" encoding="utf-8"?>
<sst xmlns="http://schemas.openxmlformats.org/spreadsheetml/2006/main" count="148" uniqueCount="137">
  <si>
    <t>Obchodní firma/ název/ jméno žadatele</t>
  </si>
  <si>
    <t>Projekt</t>
  </si>
  <si>
    <t>1. rok</t>
  </si>
  <si>
    <t>2. rok</t>
  </si>
  <si>
    <t>b)</t>
  </si>
  <si>
    <t>c)</t>
  </si>
  <si>
    <t>d)</t>
  </si>
  <si>
    <t>e)</t>
  </si>
  <si>
    <t>a)</t>
  </si>
  <si>
    <t>IČO</t>
  </si>
  <si>
    <t>1. Popis projektu</t>
  </si>
  <si>
    <t>V</t>
  </si>
  <si>
    <t>dne</t>
  </si>
  <si>
    <t>kategorie</t>
  </si>
  <si>
    <t>hlášky</t>
  </si>
  <si>
    <t>Nejsou vyplněny potřebné údaje.</t>
  </si>
  <si>
    <t>Výdaj nemůže být způsobilým výdajem projektu.</t>
  </si>
  <si>
    <t>Součet výdajů za jednotlivé zdroje přesahuje celkovou výši výdajů projektu.</t>
  </si>
  <si>
    <t>Součet přesahuje výši výdajů financovaných zvýhodněným úvěrem.</t>
  </si>
  <si>
    <t>Zdroje financování jsou nižší než celkové výdaje projektu.</t>
  </si>
  <si>
    <t>Částka hrazená úvěrem přesahuje pořizovací cenu.</t>
  </si>
  <si>
    <t>Je třeba upravit zdroje financování v bodech 2a/2b.</t>
  </si>
  <si>
    <t>Výdaje projektu v bodech 2a/2b nejsou správně nebo úplně vyplněny.</t>
  </si>
  <si>
    <t>Majetkoprávní vztahy související s projektem (vlastnictví či pronájem pozemků, budov, strojů a jiného vybavení)</t>
  </si>
  <si>
    <t>Dodavatelské zajištění realizace projektu (dodavatelé, předmět dodávky, termíny dodávek, smluvní zajištění)</t>
  </si>
  <si>
    <r>
      <t xml:space="preserve">Vstupy projektu (zajištěnost energie, paliva, tepla </t>
    </r>
    <r>
      <rPr>
        <i/>
        <sz val="9"/>
        <rFont val="Arial"/>
        <family val="2"/>
        <charset val="238"/>
      </rPr>
      <t xml:space="preserve">- způsob zajištění) </t>
    </r>
  </si>
  <si>
    <t>Komentář ke všem zdrojům financování projektu (co tvoří vlastní zdroje, co tvoří cizí zdroje a jejich splatnost, existence podřízených závazků)</t>
  </si>
  <si>
    <t>Pokud některý z bodů a - g není charakterizován, uveďte v příslušném poli text „neuvádí se“. V případě potřeby lze popis projektu zpracovat jako samostatnou přílohu a tyto body použít jako osnovu.</t>
  </si>
  <si>
    <t>Délka období čerpání</t>
  </si>
  <si>
    <t>min</t>
  </si>
  <si>
    <t>max</t>
  </si>
  <si>
    <t>Výše financování přesahuje pořizovací cenu výdaje.</t>
  </si>
  <si>
    <t>Společně s opatřeními na akumulaci elektrické energie musí být realizováno i některé další opatření.</t>
  </si>
  <si>
    <t>Jméno a příjmení osoby oprávněné zastupovat žadatele</t>
  </si>
  <si>
    <t>Podpis osoby oprávněné zastupovat žadatele</t>
  </si>
  <si>
    <t>Razítko, pokud je součástí podpisu žadatele</t>
  </si>
  <si>
    <t xml:space="preserve"> (opatření realizovaná projektem označte "x")</t>
  </si>
  <si>
    <t>Souhlas</t>
  </si>
  <si>
    <t>ANO</t>
  </si>
  <si>
    <t>NE</t>
  </si>
  <si>
    <t>2.</t>
  </si>
  <si>
    <t>energetika</t>
  </si>
  <si>
    <t>Energetický posudek</t>
  </si>
  <si>
    <t>Kalkulátor úspory</t>
  </si>
  <si>
    <t>5. Předpoklad čerpání zvýhodněného úvěru v následujících 2 letech po podpisu úvěrové smlouvy</t>
  </si>
  <si>
    <t>6) Požadované parametry Zvýhodněného úvěru</t>
  </si>
  <si>
    <t>Zdroje financování</t>
  </si>
  <si>
    <t>Celkem hrazeno ze zvýhodněného úvěru (Kč)</t>
  </si>
  <si>
    <t>Výše vlastních zdrojů (Kč)</t>
  </si>
  <si>
    <t>Výše předpokládaných způsobilých výdajů (Kč)</t>
  </si>
  <si>
    <t>Uveďte výši zvýhodněného úvěru, kterou předpokládáte, že vyčerpáte v prvním a druhém roku od podpisu úvěrové smlouvy.</t>
  </si>
  <si>
    <t>Zbývá zařadit:</t>
  </si>
  <si>
    <t>Způsob prokázání energetické úspory</t>
  </si>
  <si>
    <t>Cena energetického posudku (pokud je předkládán) (Kč)</t>
  </si>
  <si>
    <t>Zvýhodněným úvěrem NRB</t>
  </si>
  <si>
    <t>Stavební úpravy související s úsporou energie</t>
  </si>
  <si>
    <t>Stavební úpravy nesouvisející s úsporou energie (max. 30% způsobilých výdajů)</t>
  </si>
  <si>
    <t>Nový výrobní technologie (výrobní stroj, apod.)</t>
  </si>
  <si>
    <t>Technologie slooužící provozu stavby (kotel, měření a regulace, tepelné čerpadlo, apod.)</t>
  </si>
  <si>
    <t>Bezemisní mobilní technologie</t>
  </si>
  <si>
    <t>Limit úvěru NRB</t>
  </si>
  <si>
    <t>DPH - vlastní zdroje</t>
  </si>
  <si>
    <t>Ostatní nezpůsobilé výdaje</t>
  </si>
  <si>
    <t>Celkové výdaje projektu (Kč)</t>
  </si>
  <si>
    <t>Typ podpory</t>
  </si>
  <si>
    <t>DE MINIMIS</t>
  </si>
  <si>
    <t>BLOKOVÁ VÝJIMKA</t>
  </si>
  <si>
    <t>Příloha PROJEKT k Žádosti o zvýhodněný úvěr v programu Nové úspory energie (OPTAK)</t>
  </si>
  <si>
    <t>Skutečné maximální ZV v případě ponížení u blokové výjimky.</t>
  </si>
  <si>
    <t>Délka odkladu splátky jistiny</t>
  </si>
  <si>
    <t>Délka splácení úvěru</t>
  </si>
  <si>
    <t>Předpokládané datum zahájení prací</t>
  </si>
  <si>
    <t>3. Způsob financování projektu</t>
  </si>
  <si>
    <t>4. Souhrnné informace za projekt</t>
  </si>
  <si>
    <t>NERELEVANTNÍ</t>
  </si>
  <si>
    <t>AN</t>
  </si>
  <si>
    <t>VYSOKÁ</t>
  </si>
  <si>
    <t>NÍZKÁ</t>
  </si>
  <si>
    <t>ŽÁDNÁ</t>
  </si>
  <si>
    <t>STŘEDNÍ</t>
  </si>
  <si>
    <t>Technicko charakteristika projektu (zdůvodnění DNSH včetně případných adaptačních opatření)</t>
  </si>
  <si>
    <t xml:space="preserve">   Pravidla:    1) Opatření typu A. nebo typu B. lze využít samostatně, nebo kombinovat s A, B, C.
                        2) Kombinace opatření podle bodu A. a B. se považuje za komplexní opatření.
                          3) Opatření podle bodu C. nelze využít samostatně, pouze v kombinaci s opatřením podle bodu A. nebo podle bodu B.
                            4) Opatření podle bodu D. nelze v rámci jednoho projektu kombinovat s jiným opatřením typu A, B, C.</t>
  </si>
  <si>
    <t>Výdaje projektu (TYP A)</t>
  </si>
  <si>
    <t>Kdekoliv je vzorec, tam je žlutá barva</t>
  </si>
  <si>
    <t>Zateplení obvodového pláště.</t>
  </si>
  <si>
    <t xml:space="preserve">Más to propojené pouze s ANO, ale někteří uživatele nebudou vědět co s tím (když to budou chtít předělat). Doporučuju rozšířit seznam na ANO, NE, a prázdné pole. </t>
  </si>
  <si>
    <t>Výměna a renovace otvorových výplní.</t>
  </si>
  <si>
    <t>Vi ukázka</t>
  </si>
  <si>
    <t>Další stavební opatření mající prokazatelně vliv na energetickou náročnost budovy.</t>
  </si>
  <si>
    <t xml:space="preserve">A celé bych to dal pak na jiný list a list bych zamknul a schoval. </t>
  </si>
  <si>
    <t>Další stavební opatření, které nemají vliv na energetickou náročnost budovy (např. změna vnitřních dispozic); je možné uplatnit pouze v režimu de minimis, musí být v kombinaci s dalším opatřením ze skupiny opatření A., nemá vliv na úsporu energie.</t>
  </si>
  <si>
    <t>Osazení vnějších stínících prvků.</t>
  </si>
  <si>
    <t>Výdaje projektu (TYP B)</t>
  </si>
  <si>
    <t>Chlazení.</t>
  </si>
  <si>
    <t>Nucené větrání včetně rekuperace.</t>
  </si>
  <si>
    <t>Úprava vlhkosti vzduchu.</t>
  </si>
  <si>
    <t>Příprava teplé vody.</t>
  </si>
  <si>
    <t>Osvětlení vnitřních prostor budovy.</t>
  </si>
  <si>
    <t>Vytápění.</t>
  </si>
  <si>
    <t>Modernizace rozvodů elektřiny, tepla a chladu.</t>
  </si>
  <si>
    <t>Využití odpadní energie z technických systémů budov.</t>
  </si>
  <si>
    <t>Zavádění efektivního nakládání s energií a optimalizaci provozu k regulaci její spotřeby včetně podpory implementace nástrojů energetického managementu.</t>
  </si>
  <si>
    <t>Výdaje projektu (TYP C)</t>
  </si>
  <si>
    <t>Toto je pomocná buňka, měla by být na jiném listě</t>
  </si>
  <si>
    <t>Instalace integrovaného zařízení na místě, které vyrábí elektřinu, vytápění nebo chlazení z obnovitelných zdrojů energie, mimo jiné včetně FVE a tepelných čerpadel.</t>
  </si>
  <si>
    <t xml:space="preserve">schovaná a list uzamčen. </t>
  </si>
  <si>
    <t>Instalace zařízení pro ukládání energie vyrobené z obnovitelných zdrojů na místě. Zařízení pro ukládání musí ročně přijmout alespoň 75 % své energie z přímo připojeného zařízení na výrobu elektrické energie z obnovitelných zdrojů.</t>
  </si>
  <si>
    <t>Připojení k soustavě energeticky účinného vytápění a/nebo chlazení a souvisejících vybavení.  Je možné pouze v případě, že maximální délka rozvodu k rozvodnému tepelnému zařízení je 500 metrů.</t>
  </si>
  <si>
    <t>Výstavba a instalace infrastruktury dobíjecích stanic pro uživatele budovy a související infrastruktury, jako je například potrubí, pokud je parkoviště umístěno buď uvnitř budovy, nebo s budovou fyzicky sousedí.</t>
  </si>
  <si>
    <t>Instalace zařízení pro digitalizaci budovy, s cílem zvýšit její připravenost pro chytrá řešení; to zahrnuje pasivní instalace domovních rozvodů nebo strukturovanou kabeláž pro datové sítě a doplňkovou část širokopásmové infrastruktury na pozemku, na němž se budova nachází, nikoli však rozvody nebo kabeláž pro datové sítě mimo pozemek.</t>
  </si>
  <si>
    <t>Prvky adaptace budov na změny klimatu respektující kvalitu vnitřního prostředí (např. vegetační střechy a fasády, zařízení pro zadržování a využívání dešťové vody).</t>
  </si>
  <si>
    <t>Výdaje projektu (TYP D)</t>
  </si>
  <si>
    <t>Pouze pro nové zařízení, které musí mít nulové přímé (výfukové) emise CO2.</t>
  </si>
  <si>
    <t>Včetně související modernizace rozvodů elektřiny, tepla, chladu a stlačeného vzduchu v energetických hospodářstvích podniků, včetně zavádění prvků efektivního nakládání s energií a optimalizaci provozu k regulaci její spotřeby, včetně implementace nástrojů energetického managementu (pouze v kombinaci se zařízením).</t>
  </si>
  <si>
    <r>
      <rPr>
        <b/>
        <i/>
        <u/>
        <sz val="11"/>
        <color rgb="FFFF0000"/>
        <rFont val="Calibri"/>
        <family val="2"/>
        <charset val="238"/>
      </rPr>
      <t>Návod pro vyplnění</t>
    </r>
    <r>
      <rPr>
        <i/>
        <sz val="10"/>
        <color rgb="FFFF0000"/>
        <rFont val="Calibri"/>
        <family val="2"/>
        <charset val="238"/>
      </rPr>
      <t xml:space="preserve">
Pokud je vybráno opatření špatně, je nutné vybrané pole ANO smazat.</t>
    </r>
  </si>
  <si>
    <t xml:space="preserve">1. TYP OPATŘENÍ:  A. Zateplení ochlazované obálky budovy </t>
  </si>
  <si>
    <t xml:space="preserve">2. TYP OPATŘENÍ:  B. Zvýšení energetické účinnosti technických systémů budov </t>
  </si>
  <si>
    <t xml:space="preserve">3. TYP OPATŘENÍ:  C. Ostatní opatření (pouze v kombinaci s A. nebo B.) </t>
  </si>
  <si>
    <t xml:space="preserve">4. TYP OPATŘENÍ:  D. Snižování energetické náročnosti/zvyšování energetické účinnosti výrobních a technologických procesů </t>
  </si>
  <si>
    <r>
      <t xml:space="preserve">TYP OPATŘENÍ:    D.   Snižování energetické náročnosti/zvyšování energetické účinnosti výrobních a technologických procesů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GBER, 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min. 10 % roční úspora primární energie, nelze kombinovat s A. nebo B.)</t>
    </r>
  </si>
  <si>
    <r>
      <t xml:space="preserve">TYP OPATŘENÍ:    C.   Ostatní opatření (pouze v kombinaci s A. nebo B.)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GBER, 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nelze započítat do % úspory primární energie, mimo případy uvedené ve Výzvě)</t>
    </r>
  </si>
  <si>
    <r>
      <t xml:space="preserve">TYP OPATŘENÍ:    A.   Zateplení ochlazované obálky budovy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GBER, 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 xml:space="preserve">pokud samostatné opatření, pak vždy min. 10 </t>
    </r>
    <r>
      <rPr>
        <sz val="10"/>
        <color theme="1"/>
        <rFont val="Calibri"/>
        <family val="2"/>
        <charset val="238"/>
        <scheme val="minor"/>
      </rPr>
      <t xml:space="preserve">% roční úspory primární energie) </t>
    </r>
  </si>
  <si>
    <t>Navrhovaná opatření (kontrolní list) - příloha listu Projekt
(vyberte plánované účelně vynaložené výdaje projektu - v příslušném řádku vyberte ANO)</t>
  </si>
  <si>
    <r>
      <t xml:space="preserve">TYP OPATŘENÍ:    B.   Zvýšení energetické účinnosti technických systémů budov 
</t>
    </r>
    <r>
      <rPr>
        <sz val="10"/>
        <color theme="1"/>
        <rFont val="Calibri"/>
        <family val="2"/>
        <charset val="238"/>
        <scheme val="minor"/>
      </rPr>
      <t>(</t>
    </r>
    <r>
      <rPr>
        <sz val="10"/>
        <color rgb="FF00B050"/>
        <rFont val="Calibri"/>
        <family val="2"/>
        <charset val="238"/>
      </rPr>
      <t>de minimis: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 xml:space="preserve">pokud samostatné opatření, pak vždy min. </t>
    </r>
    <r>
      <rPr>
        <sz val="10"/>
        <color theme="1"/>
        <rFont val="Calibri"/>
        <family val="2"/>
        <charset val="238"/>
        <scheme val="minor"/>
      </rPr>
      <t>10 % roční úspora primární energie) 
(</t>
    </r>
    <r>
      <rPr>
        <sz val="10"/>
        <color rgb="FF00B050"/>
        <rFont val="Calibri"/>
        <family val="2"/>
        <charset val="238"/>
      </rPr>
      <t xml:space="preserve">GBER: </t>
    </r>
    <r>
      <rPr>
        <sz val="10"/>
        <rFont val="Calibri"/>
        <family val="2"/>
        <charset val="238"/>
      </rPr>
      <t>pouze jako komplexní opatření, vždy pouze jako kombinace A. + B.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theme="1"/>
        <rFont val="Calibri"/>
        <family val="2"/>
        <charset val="238"/>
        <scheme val="minor"/>
      </rPr>
      <t>min. 20 % roční úspora primární energie)</t>
    </r>
  </si>
  <si>
    <r>
      <t>Opatření k úspoře energie, která mají být projektem realizována (</t>
    </r>
    <r>
      <rPr>
        <b/>
        <i/>
        <sz val="9"/>
        <rFont val="Arial"/>
        <family val="2"/>
        <charset val="238"/>
      </rPr>
      <t>zaškrtněte jednu nebo více variant, konkrétní opatření je nutné vybrat na druhém listu</t>
    </r>
    <r>
      <rPr>
        <b/>
        <sz val="9"/>
        <rFont val="Arial"/>
        <family val="2"/>
        <charset val="238"/>
      </rPr>
      <t>)</t>
    </r>
  </si>
  <si>
    <r>
      <rPr>
        <b/>
        <i/>
        <sz val="9"/>
        <color theme="1"/>
        <rFont val="Arial"/>
        <family val="2"/>
        <charset val="238"/>
      </rPr>
      <t>POZOR:</t>
    </r>
    <r>
      <rPr>
        <i/>
        <sz val="9"/>
        <color theme="1"/>
        <rFont val="Arial"/>
        <family val="2"/>
        <charset val="238"/>
      </rPr>
      <t xml:space="preserve"> před zaškrtnutím výběru opatření je potřeba potvrdit výběr opatření na druhém kontrolním listu (Výběr opatření - kontrolní list) a tento list také vytisknout spolu s přílohou projekt.</t>
    </r>
  </si>
  <si>
    <t>Alternativní investice (Bloková Výjimka)</t>
  </si>
  <si>
    <t>Vyber variantu ze seznamu</t>
  </si>
  <si>
    <t>Vlastní zdroje - ostatní</t>
  </si>
  <si>
    <t>Podíl Zvýhodněného úvěru na způsobilých výdajích projektu (alternativní investice):</t>
  </si>
  <si>
    <t>Podíl Zvýhodněného úvěru na způsobilých výdajích projektu (de minimis):</t>
  </si>
  <si>
    <t>Napiš stručný popis výdaje rozpočtu</t>
  </si>
  <si>
    <r>
      <t xml:space="preserve">DPH 
</t>
    </r>
    <r>
      <rPr>
        <b/>
        <sz val="8"/>
        <rFont val="Arial"/>
        <family val="2"/>
        <charset val="238"/>
      </rPr>
      <t>(není způsobilý výdaj)</t>
    </r>
  </si>
  <si>
    <r>
      <t xml:space="preserve">Pořizovací cena </t>
    </r>
    <r>
      <rPr>
        <b/>
        <sz val="9"/>
        <rFont val="Arial"/>
        <family val="2"/>
        <charset val="238"/>
      </rPr>
      <t>(bez DPH)</t>
    </r>
  </si>
  <si>
    <r>
      <t xml:space="preserve">Celková pořizovací cena 
</t>
    </r>
    <r>
      <rPr>
        <b/>
        <sz val="9"/>
        <rFont val="Arial"/>
        <family val="2"/>
        <charset val="238"/>
      </rPr>
      <t>(s DPH)</t>
    </r>
  </si>
  <si>
    <r>
      <t xml:space="preserve">Zařazení (vyber ze seznamu)
</t>
    </r>
    <r>
      <rPr>
        <b/>
        <sz val="8"/>
        <rFont val="Arial"/>
        <family val="2"/>
        <charset val="238"/>
      </rPr>
      <t>(způsobilý/nezpůsobilý výdaj)</t>
    </r>
  </si>
  <si>
    <t>(platná od 8. 7.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</si>
</sst>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č"/>
    <numFmt numFmtId="165" formatCode="#,##0\)"/>
  </numFmts>
  <fonts count="36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9"/>
      <color rgb="FF0000FF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Calibri"/>
      <family val="2"/>
      <charset val="238"/>
    </font>
    <font>
      <b/>
      <i/>
      <u/>
      <sz val="11"/>
      <color rgb="FFFF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i/>
      <sz val="10"/>
      <name val="Arial"/>
      <family val="2"/>
      <charset val="238"/>
    </font>
    <font>
      <sz val="9"/>
      <color rgb="FF000000"/>
      <name val="Trebuchet MS"/>
      <family val="2"/>
      <charset val="238"/>
    </font>
    <font>
      <sz val="9"/>
      <name val="Trebuchet MS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b/>
      <sz val="12"/>
      <color rgb="FF333F4F"/>
      <name val="Calibri"/>
      <family val="2"/>
      <charset val="238"/>
    </font>
    <font>
      <i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4E4E4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 indent="1"/>
    </xf>
    <xf numFmtId="164" fontId="1" fillId="0" borderId="0" xfId="0" applyNumberFormat="1" applyFont="1" applyAlignment="1">
      <alignment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/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right" vertical="top" wrapText="1"/>
    </xf>
    <xf numFmtId="0" fontId="1" fillId="3" borderId="0" xfId="0" applyFont="1" applyFill="1"/>
    <xf numFmtId="0" fontId="1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right" vertical="top" wrapText="1"/>
    </xf>
    <xf numFmtId="0" fontId="1" fillId="3" borderId="0" xfId="0" applyFont="1" applyFill="1" applyAlignment="1">
      <alignment horizontal="left" wrapText="1"/>
    </xf>
    <xf numFmtId="164" fontId="2" fillId="0" borderId="0" xfId="0" applyNumberFormat="1" applyFont="1" applyAlignment="1">
      <alignment vertical="center"/>
    </xf>
    <xf numFmtId="0" fontId="1" fillId="0" borderId="0" xfId="0" applyFont="1" applyAlignment="1">
      <alignment vertical="top" wrapText="1"/>
    </xf>
    <xf numFmtId="0" fontId="1" fillId="0" borderId="0" xfId="0" quotePrefix="1" applyFont="1" applyAlignment="1">
      <alignment horizontal="right" vertical="top" wrapText="1"/>
    </xf>
    <xf numFmtId="0" fontId="9" fillId="0" borderId="0" xfId="0" applyFont="1"/>
    <xf numFmtId="0" fontId="10" fillId="0" borderId="0" xfId="0" applyFont="1"/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right" vertical="top" wrapText="1"/>
    </xf>
    <xf numFmtId="164" fontId="2" fillId="0" borderId="0" xfId="0" applyNumberFormat="1" applyFont="1" applyAlignment="1">
      <alignment horizontal="right" vertical="top" wrapText="1"/>
    </xf>
    <xf numFmtId="164" fontId="9" fillId="0" borderId="0" xfId="0" applyNumberFormat="1" applyFont="1"/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2" fillId="3" borderId="0" xfId="0" applyFont="1" applyFill="1" applyAlignment="1">
      <alignment horizontal="left"/>
    </xf>
    <xf numFmtId="164" fontId="1" fillId="3" borderId="0" xfId="0" applyNumberFormat="1" applyFont="1" applyFill="1" applyAlignment="1">
      <alignment vertical="center" wrapText="1"/>
    </xf>
    <xf numFmtId="0" fontId="2" fillId="3" borderId="0" xfId="0" applyFont="1" applyFill="1"/>
    <xf numFmtId="164" fontId="2" fillId="0" borderId="0" xfId="0" applyNumberFormat="1" applyFont="1" applyAlignment="1">
      <alignment horizontal="center" wrapText="1"/>
    </xf>
    <xf numFmtId="0" fontId="10" fillId="0" borderId="0" xfId="0" applyFont="1" applyAlignment="1">
      <alignment vertical="center" wrapText="1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 vertical="center" wrapText="1"/>
    </xf>
    <xf numFmtId="9" fontId="2" fillId="3" borderId="0" xfId="1" applyFont="1" applyFill="1" applyBorder="1" applyAlignment="1" applyProtection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9" fontId="7" fillId="3" borderId="0" xfId="1" applyFont="1" applyFill="1" applyBorder="1" applyAlignment="1" applyProtection="1">
      <alignment horizontal="center" vertical="center"/>
    </xf>
    <xf numFmtId="9" fontId="10" fillId="3" borderId="0" xfId="1" applyFont="1" applyFill="1" applyBorder="1" applyAlignment="1" applyProtection="1">
      <alignment horizontal="left" vertical="center" indent="1"/>
    </xf>
    <xf numFmtId="0" fontId="14" fillId="0" borderId="0" xfId="0" applyFont="1" applyAlignment="1">
      <alignment horizontal="left" vertical="center" wrapText="1" indent="1"/>
    </xf>
    <xf numFmtId="164" fontId="15" fillId="0" borderId="0" xfId="0" applyNumberFormat="1" applyFont="1" applyAlignment="1">
      <alignment wrapText="1"/>
    </xf>
    <xf numFmtId="0" fontId="14" fillId="0" borderId="0" xfId="0" applyFont="1" applyAlignment="1">
      <alignment horizontal="left" vertical="center" wrapText="1"/>
    </xf>
    <xf numFmtId="164" fontId="10" fillId="3" borderId="0" xfId="0" applyNumberFormat="1" applyFont="1" applyFill="1" applyAlignment="1" applyProtection="1">
      <alignment horizontal="right" vertical="center" wrapText="1"/>
      <protection locked="0"/>
    </xf>
    <xf numFmtId="164" fontId="1" fillId="0" borderId="0" xfId="0" applyNumberFormat="1" applyFont="1"/>
    <xf numFmtId="164" fontId="2" fillId="3" borderId="0" xfId="0" applyNumberFormat="1" applyFont="1" applyFill="1" applyAlignment="1">
      <alignment horizontal="right" vertical="top" wrapText="1"/>
    </xf>
    <xf numFmtId="164" fontId="2" fillId="3" borderId="0" xfId="0" applyNumberFormat="1" applyFont="1" applyFill="1" applyAlignment="1">
      <alignment horizontal="center" vertical="top" wrapText="1"/>
    </xf>
    <xf numFmtId="164" fontId="1" fillId="3" borderId="0" xfId="0" applyNumberFormat="1" applyFont="1" applyFill="1" applyAlignment="1">
      <alignment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1"/>
    </xf>
    <xf numFmtId="164" fontId="1" fillId="3" borderId="0" xfId="0" applyNumberFormat="1" applyFont="1" applyFill="1" applyAlignment="1" applyProtection="1">
      <alignment horizontal="right" vertical="center" wrapText="1"/>
      <protection locked="0"/>
    </xf>
    <xf numFmtId="0" fontId="17" fillId="0" borderId="0" xfId="0" applyFont="1" applyAlignment="1">
      <alignment vertical="top" wrapText="1"/>
    </xf>
    <xf numFmtId="0" fontId="16" fillId="0" borderId="0" xfId="0" applyFont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0" fontId="16" fillId="0" borderId="0" xfId="0" applyFont="1" applyAlignment="1">
      <alignment vertical="top" wrapText="1"/>
    </xf>
    <xf numFmtId="164" fontId="18" fillId="0" borderId="0" xfId="0" applyNumberFormat="1" applyFont="1" applyAlignment="1">
      <alignment horizontal="right" vertical="top" wrapText="1"/>
    </xf>
    <xf numFmtId="164" fontId="5" fillId="3" borderId="0" xfId="0" applyNumberFormat="1" applyFont="1" applyFill="1" applyAlignment="1">
      <alignment horizontal="center" wrapText="1"/>
    </xf>
    <xf numFmtId="0" fontId="14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2" fillId="3" borderId="0" xfId="0" applyFont="1" applyFill="1" applyAlignment="1">
      <alignment horizontal="right" vertical="center" wrapText="1" indent="1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right"/>
    </xf>
    <xf numFmtId="0" fontId="19" fillId="0" borderId="0" xfId="0" applyFont="1"/>
    <xf numFmtId="0" fontId="20" fillId="6" borderId="0" xfId="0" applyFont="1" applyFill="1" applyAlignment="1">
      <alignment horizontal="center"/>
    </xf>
    <xf numFmtId="0" fontId="21" fillId="6" borderId="0" xfId="0" applyFont="1" applyFill="1" applyAlignment="1">
      <alignment horizontal="center" vertical="center" wrapText="1"/>
    </xf>
    <xf numFmtId="0" fontId="21" fillId="6" borderId="0" xfId="0" applyFont="1" applyFill="1" applyAlignment="1">
      <alignment vertical="center" wrapText="1"/>
    </xf>
    <xf numFmtId="0" fontId="19" fillId="0" borderId="26" xfId="0" applyFont="1" applyBorder="1" applyAlignment="1">
      <alignment horizontal="center" vertical="center"/>
    </xf>
    <xf numFmtId="0" fontId="19" fillId="6" borderId="0" xfId="0" applyFont="1" applyFill="1"/>
    <xf numFmtId="0" fontId="19" fillId="10" borderId="23" xfId="0" applyFont="1" applyFill="1" applyBorder="1"/>
    <xf numFmtId="0" fontId="19" fillId="0" borderId="28" xfId="0" applyFont="1" applyBorder="1"/>
    <xf numFmtId="0" fontId="19" fillId="0" borderId="24" xfId="0" applyFont="1" applyBorder="1"/>
    <xf numFmtId="0" fontId="22" fillId="10" borderId="0" xfId="0" applyFont="1" applyFill="1" applyAlignment="1">
      <alignment wrapText="1"/>
    </xf>
    <xf numFmtId="0" fontId="21" fillId="6" borderId="0" xfId="0" applyFont="1" applyFill="1" applyAlignment="1">
      <alignment horizontal="left" vertical="center" wrapText="1"/>
    </xf>
    <xf numFmtId="0" fontId="19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14" fillId="0" borderId="0" xfId="0" applyFont="1" applyAlignment="1">
      <alignment horizontal="left" indent="1"/>
    </xf>
    <xf numFmtId="0" fontId="23" fillId="3" borderId="0" xfId="0" applyFont="1" applyFill="1" applyAlignment="1">
      <alignment horizontal="right" wrapText="1"/>
    </xf>
    <xf numFmtId="0" fontId="24" fillId="0" borderId="26" xfId="0" applyFont="1" applyBorder="1" applyAlignment="1">
      <alignment horizontal="left" vertical="center" indent="2"/>
    </xf>
    <xf numFmtId="0" fontId="24" fillId="0" borderId="27" xfId="0" applyFont="1" applyBorder="1" applyAlignment="1">
      <alignment horizontal="left" vertical="center" indent="2"/>
    </xf>
    <xf numFmtId="0" fontId="24" fillId="0" borderId="27" xfId="0" applyFont="1" applyBorder="1" applyAlignment="1">
      <alignment horizontal="left" vertical="center" wrapText="1" indent="2"/>
    </xf>
    <xf numFmtId="0" fontId="25" fillId="0" borderId="27" xfId="0" applyFont="1" applyBorder="1" applyAlignment="1">
      <alignment horizontal="left" vertical="center" wrapText="1" indent="2"/>
    </xf>
    <xf numFmtId="0" fontId="24" fillId="0" borderId="29" xfId="0" applyFont="1" applyBorder="1" applyAlignment="1">
      <alignment horizontal="left" vertical="center" wrapText="1" indent="2"/>
    </xf>
    <xf numFmtId="0" fontId="24" fillId="0" borderId="26" xfId="0" applyFont="1" applyBorder="1" applyAlignment="1">
      <alignment horizontal="left" vertical="center" wrapText="1" indent="2"/>
    </xf>
    <xf numFmtId="0" fontId="26" fillId="8" borderId="25" xfId="0" applyFont="1" applyFill="1" applyBorder="1" applyAlignment="1">
      <alignment horizontal="left" vertical="center" wrapText="1" indent="4"/>
    </xf>
    <xf numFmtId="0" fontId="26" fillId="9" borderId="25" xfId="0" applyFont="1" applyFill="1" applyBorder="1" applyAlignment="1">
      <alignment horizontal="center" vertical="center" wrapText="1"/>
    </xf>
    <xf numFmtId="0" fontId="26" fillId="8" borderId="25" xfId="0" applyFont="1" applyFill="1" applyBorder="1" applyAlignment="1">
      <alignment horizontal="left" vertical="center" wrapText="1" indent="5"/>
    </xf>
    <xf numFmtId="0" fontId="5" fillId="0" borderId="0" xfId="0" applyFont="1"/>
    <xf numFmtId="0" fontId="32" fillId="0" borderId="0" xfId="0" applyFont="1"/>
    <xf numFmtId="164" fontId="1" fillId="0" borderId="0" xfId="0" applyNumberFormat="1" applyFont="1" applyAlignment="1">
      <alignment horizontal="righ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11" borderId="0" xfId="0" applyFont="1" applyFill="1" applyAlignment="1">
      <alignment horizontal="left" vertical="top" wrapText="1" indent="1"/>
    </xf>
    <xf numFmtId="0" fontId="1" fillId="11" borderId="0" xfId="0" applyFont="1" applyFill="1" applyAlignment="1">
      <alignment horizontal="left" vertical="top" wrapText="1"/>
    </xf>
    <xf numFmtId="164" fontId="10" fillId="0" borderId="0" xfId="0" applyNumberFormat="1" applyFont="1" applyAlignment="1">
      <alignment horizontal="center" wrapText="1"/>
    </xf>
    <xf numFmtId="0" fontId="2" fillId="0" borderId="0" xfId="0" applyFont="1" applyAlignment="1">
      <alignment vertical="center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10" fontId="5" fillId="4" borderId="18" xfId="0" applyNumberFormat="1" applyFont="1" applyFill="1" applyBorder="1" applyAlignment="1">
      <alignment horizontal="center" vertical="center" wrapText="1"/>
    </xf>
    <xf numFmtId="10" fontId="5" fillId="4" borderId="19" xfId="0" applyNumberFormat="1" applyFont="1" applyFill="1" applyBorder="1" applyAlignment="1">
      <alignment horizontal="center" vertical="center" wrapText="1"/>
    </xf>
    <xf numFmtId="10" fontId="5" fillId="4" borderId="20" xfId="0" applyNumberFormat="1" applyFont="1" applyFill="1" applyBorder="1" applyAlignment="1">
      <alignment horizontal="center" vertical="center" wrapText="1"/>
    </xf>
    <xf numFmtId="164" fontId="35" fillId="0" borderId="0" xfId="0" applyNumberFormat="1" applyFont="1" applyAlignment="1">
      <alignment horizontal="center" wrapText="1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164" fontId="1" fillId="0" borderId="3" xfId="0" applyNumberFormat="1" applyFont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>
      <alignment horizontal="left" vertical="top" wrapText="1"/>
    </xf>
    <xf numFmtId="0" fontId="7" fillId="2" borderId="14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14" fontId="1" fillId="0" borderId="17" xfId="0" applyNumberFormat="1" applyFont="1" applyBorder="1" applyAlignment="1" applyProtection="1">
      <alignment horizontal="left"/>
      <protection locked="0"/>
    </xf>
    <xf numFmtId="164" fontId="10" fillId="0" borderId="0" xfId="0" applyNumberFormat="1" applyFont="1" applyAlignment="1">
      <alignment horizontal="left" vertical="center"/>
    </xf>
    <xf numFmtId="164" fontId="1" fillId="11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11" borderId="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164" fontId="5" fillId="14" borderId="18" xfId="0" applyNumberFormat="1" applyFont="1" applyFill="1" applyBorder="1" applyAlignment="1">
      <alignment horizontal="center" wrapText="1"/>
    </xf>
    <xf numFmtId="164" fontId="5" fillId="14" borderId="19" xfId="0" applyNumberFormat="1" applyFont="1" applyFill="1" applyBorder="1" applyAlignment="1">
      <alignment horizontal="center" wrapText="1"/>
    </xf>
    <xf numFmtId="164" fontId="5" fillId="14" borderId="20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left" vertical="top" wrapText="1" indent="1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1" fillId="3" borderId="15" xfId="0" applyFont="1" applyFill="1" applyBorder="1" applyAlignment="1" applyProtection="1">
      <alignment horizontal="left" vertical="top" wrapText="1"/>
      <protection locked="0"/>
    </xf>
    <xf numFmtId="0" fontId="1" fillId="3" borderId="16" xfId="0" applyFont="1" applyFill="1" applyBorder="1" applyAlignment="1" applyProtection="1">
      <alignment horizontal="left" vertical="top" wrapText="1"/>
      <protection locked="0"/>
    </xf>
    <xf numFmtId="0" fontId="1" fillId="3" borderId="2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top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5" fillId="15" borderId="18" xfId="0" applyFont="1" applyFill="1" applyBorder="1" applyAlignment="1" applyProtection="1">
      <alignment horizontal="center" vertical="center" wrapText="1"/>
      <protection locked="0"/>
    </xf>
    <xf numFmtId="0" fontId="5" fillId="15" borderId="19" xfId="0" applyFont="1" applyFill="1" applyBorder="1" applyAlignment="1" applyProtection="1">
      <alignment horizontal="center" vertical="center" wrapText="1"/>
      <protection locked="0"/>
    </xf>
    <xf numFmtId="0" fontId="5" fillId="15" borderId="20" xfId="0" applyFont="1" applyFill="1" applyBorder="1" applyAlignment="1" applyProtection="1">
      <alignment horizontal="center" vertical="center" wrapText="1"/>
      <protection locked="0"/>
    </xf>
    <xf numFmtId="0" fontId="14" fillId="11" borderId="6" xfId="0" applyFont="1" applyFill="1" applyBorder="1" applyAlignment="1">
      <alignment horizontal="center" vertical="center" wrapText="1"/>
    </xf>
    <xf numFmtId="0" fontId="14" fillId="11" borderId="8" xfId="0" applyFont="1" applyFill="1" applyBorder="1" applyAlignment="1">
      <alignment horizontal="center" vertical="center" wrapText="1"/>
    </xf>
    <xf numFmtId="0" fontId="14" fillId="11" borderId="9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2" xfId="0" applyFont="1" applyFill="1" applyBorder="1" applyAlignment="1" applyProtection="1">
      <alignment horizontal="left" vertical="top" wrapText="1"/>
      <protection locked="0"/>
    </xf>
    <xf numFmtId="0" fontId="1" fillId="3" borderId="3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2" fillId="11" borderId="0" xfId="0" applyFont="1" applyFill="1" applyAlignment="1">
      <alignment horizontal="left" vertical="top" wrapText="1" indent="1"/>
    </xf>
    <xf numFmtId="0" fontId="1" fillId="11" borderId="0" xfId="0" applyFont="1" applyFill="1" applyAlignment="1">
      <alignment horizontal="left" vertical="top" wrapText="1" indent="1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16" fillId="2" borderId="1" xfId="0" applyNumberFormat="1" applyFont="1" applyFill="1" applyBorder="1" applyAlignment="1">
      <alignment horizontal="center" vertical="center" wrapText="1"/>
    </xf>
    <xf numFmtId="164" fontId="16" fillId="2" borderId="3" xfId="0" applyNumberFormat="1" applyFont="1" applyFill="1" applyBorder="1" applyAlignment="1">
      <alignment horizontal="center" vertical="center" wrapText="1"/>
    </xf>
    <xf numFmtId="0" fontId="14" fillId="11" borderId="18" xfId="0" applyFont="1" applyFill="1" applyBorder="1" applyAlignment="1">
      <alignment horizontal="left" vertical="center" wrapText="1"/>
    </xf>
    <xf numFmtId="0" fontId="14" fillId="11" borderId="19" xfId="0" applyFont="1" applyFill="1" applyBorder="1" applyAlignment="1">
      <alignment horizontal="left" vertical="center" wrapText="1"/>
    </xf>
    <xf numFmtId="0" fontId="14" fillId="11" borderId="20" xfId="0" applyFont="1" applyFill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11" xfId="0" applyFont="1" applyBorder="1"/>
    <xf numFmtId="0" fontId="6" fillId="0" borderId="0" xfId="0" applyFont="1"/>
    <xf numFmtId="0" fontId="6" fillId="0" borderId="12" xfId="0" applyFont="1" applyBorder="1"/>
    <xf numFmtId="0" fontId="6" fillId="0" borderId="9" xfId="0" applyFont="1" applyBorder="1"/>
    <xf numFmtId="0" fontId="6" fillId="0" borderId="5" xfId="0" applyFont="1" applyBorder="1"/>
    <xf numFmtId="0" fontId="6" fillId="0" borderId="10" xfId="0" applyFont="1" applyBorder="1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0" borderId="17" xfId="0" applyFont="1" applyBorder="1" applyAlignment="1" applyProtection="1">
      <alignment horizontal="left"/>
      <protection locked="0"/>
    </xf>
    <xf numFmtId="164" fontId="5" fillId="4" borderId="18" xfId="0" applyNumberFormat="1" applyFont="1" applyFill="1" applyBorder="1" applyAlignment="1" applyProtection="1">
      <alignment horizontal="center" wrapText="1"/>
      <protection locked="0"/>
    </xf>
    <xf numFmtId="164" fontId="5" fillId="4" borderId="19" xfId="0" applyNumberFormat="1" applyFont="1" applyFill="1" applyBorder="1" applyAlignment="1" applyProtection="1">
      <alignment horizontal="center" wrapText="1"/>
      <protection locked="0"/>
    </xf>
    <xf numFmtId="164" fontId="5" fillId="4" borderId="20" xfId="0" applyNumberFormat="1" applyFont="1" applyFill="1" applyBorder="1" applyAlignment="1" applyProtection="1">
      <alignment horizontal="center" wrapText="1"/>
      <protection locked="0"/>
    </xf>
    <xf numFmtId="14" fontId="5" fillId="4" borderId="18" xfId="0" applyNumberFormat="1" applyFont="1" applyFill="1" applyBorder="1" applyAlignment="1" applyProtection="1">
      <alignment horizontal="center" wrapText="1"/>
      <protection locked="0"/>
    </xf>
    <xf numFmtId="14" fontId="5" fillId="4" borderId="19" xfId="0" applyNumberFormat="1" applyFont="1" applyFill="1" applyBorder="1" applyAlignment="1" applyProtection="1">
      <alignment horizontal="center" wrapText="1"/>
      <protection locked="0"/>
    </xf>
    <xf numFmtId="14" fontId="5" fillId="4" borderId="20" xfId="0" applyNumberFormat="1" applyFont="1" applyFill="1" applyBorder="1" applyAlignment="1" applyProtection="1">
      <alignment horizontal="center" wrapText="1"/>
      <protection locked="0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164" fontId="1" fillId="0" borderId="2" xfId="0" applyNumberFormat="1" applyFont="1" applyBorder="1" applyAlignment="1" applyProtection="1">
      <alignment horizontal="right" vertical="center" wrapText="1"/>
      <protection locked="0"/>
    </xf>
    <xf numFmtId="164" fontId="1" fillId="0" borderId="3" xfId="0" applyNumberFormat="1" applyFont="1" applyBorder="1" applyAlignment="1" applyProtection="1">
      <alignment horizontal="right" vertical="center" wrapText="1"/>
      <protection locked="0"/>
    </xf>
    <xf numFmtId="164" fontId="7" fillId="0" borderId="1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2" fillId="13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 indent="1"/>
    </xf>
    <xf numFmtId="164" fontId="1" fillId="3" borderId="0" xfId="0" applyNumberFormat="1" applyFont="1" applyFill="1" applyAlignment="1" applyProtection="1">
      <alignment horizontal="right" vertical="center" wrapText="1"/>
      <protection locked="0"/>
    </xf>
    <xf numFmtId="164" fontId="2" fillId="13" borderId="1" xfId="0" applyNumberFormat="1" applyFont="1" applyFill="1" applyBorder="1" applyAlignment="1">
      <alignment horizontal="center" vertical="center" wrapText="1"/>
    </xf>
    <xf numFmtId="164" fontId="2" fillId="13" borderId="3" xfId="0" applyNumberFormat="1" applyFont="1" applyFill="1" applyBorder="1" applyAlignment="1">
      <alignment horizontal="center" vertical="center" wrapText="1"/>
    </xf>
    <xf numFmtId="164" fontId="5" fillId="4" borderId="18" xfId="0" applyNumberFormat="1" applyFont="1" applyFill="1" applyBorder="1" applyAlignment="1">
      <alignment horizontal="center" wrapText="1"/>
    </xf>
    <xf numFmtId="164" fontId="5" fillId="4" borderId="19" xfId="0" applyNumberFormat="1" applyFont="1" applyFill="1" applyBorder="1" applyAlignment="1">
      <alignment horizontal="center" wrapText="1"/>
    </xf>
    <xf numFmtId="164" fontId="5" fillId="4" borderId="20" xfId="0" applyNumberFormat="1" applyFont="1" applyFill="1" applyBorder="1" applyAlignment="1">
      <alignment horizontal="center" wrapText="1"/>
    </xf>
    <xf numFmtId="164" fontId="2" fillId="12" borderId="1" xfId="0" applyNumberFormat="1" applyFont="1" applyFill="1" applyBorder="1" applyAlignment="1">
      <alignment horizontal="center" vertical="center" wrapText="1"/>
    </xf>
    <xf numFmtId="164" fontId="2" fillId="12" borderId="2" xfId="0" applyNumberFormat="1" applyFont="1" applyFill="1" applyBorder="1" applyAlignment="1">
      <alignment horizontal="center" vertical="center" wrapText="1"/>
    </xf>
    <xf numFmtId="164" fontId="2" fillId="12" borderId="3" xfId="0" applyNumberFormat="1" applyFont="1" applyFill="1" applyBorder="1" applyAlignment="1">
      <alignment horizontal="center" vertical="center" wrapText="1"/>
    </xf>
    <xf numFmtId="164" fontId="17" fillId="14" borderId="1" xfId="0" applyNumberFormat="1" applyFont="1" applyFill="1" applyBorder="1" applyAlignment="1">
      <alignment horizontal="center" vertical="center" wrapText="1"/>
    </xf>
    <xf numFmtId="164" fontId="17" fillId="14" borderId="3" xfId="0" applyNumberFormat="1" applyFont="1" applyFill="1" applyBorder="1" applyAlignment="1">
      <alignment horizontal="center" vertical="center" wrapText="1"/>
    </xf>
    <xf numFmtId="164" fontId="5" fillId="11" borderId="18" xfId="0" applyNumberFormat="1" applyFont="1" applyFill="1" applyBorder="1" applyAlignment="1">
      <alignment horizontal="center" wrapText="1"/>
    </xf>
    <xf numFmtId="164" fontId="5" fillId="11" borderId="19" xfId="0" applyNumberFormat="1" applyFont="1" applyFill="1" applyBorder="1" applyAlignment="1">
      <alignment horizontal="center" wrapText="1"/>
    </xf>
    <xf numFmtId="164" fontId="5" fillId="11" borderId="20" xfId="0" applyNumberFormat="1" applyFont="1" applyFill="1" applyBorder="1" applyAlignment="1">
      <alignment horizontal="center" wrapText="1"/>
    </xf>
    <xf numFmtId="164" fontId="5" fillId="12" borderId="18" xfId="0" applyNumberFormat="1" applyFont="1" applyFill="1" applyBorder="1" applyAlignment="1">
      <alignment horizontal="center" wrapText="1"/>
    </xf>
    <xf numFmtId="164" fontId="5" fillId="12" borderId="19" xfId="0" applyNumberFormat="1" applyFont="1" applyFill="1" applyBorder="1" applyAlignment="1">
      <alignment horizontal="center" wrapText="1"/>
    </xf>
    <xf numFmtId="164" fontId="5" fillId="12" borderId="20" xfId="0" applyNumberFormat="1" applyFont="1" applyFill="1" applyBorder="1" applyAlignment="1">
      <alignment horizontal="center" wrapText="1"/>
    </xf>
    <xf numFmtId="164" fontId="5" fillId="13" borderId="18" xfId="0" applyNumberFormat="1" applyFont="1" applyFill="1" applyBorder="1" applyAlignment="1">
      <alignment horizontal="center" wrapText="1"/>
    </xf>
    <xf numFmtId="164" fontId="5" fillId="13" borderId="19" xfId="0" applyNumberFormat="1" applyFont="1" applyFill="1" applyBorder="1" applyAlignment="1">
      <alignment horizontal="center" wrapText="1"/>
    </xf>
    <xf numFmtId="164" fontId="5" fillId="13" borderId="20" xfId="0" applyNumberFormat="1" applyFont="1" applyFill="1" applyBorder="1" applyAlignment="1">
      <alignment horizontal="center" wrapText="1"/>
    </xf>
    <xf numFmtId="0" fontId="31" fillId="5" borderId="18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/>
    </xf>
    <xf numFmtId="0" fontId="26" fillId="7" borderId="18" xfId="0" applyFont="1" applyFill="1" applyBorder="1" applyAlignment="1">
      <alignment horizontal="left" vertical="center" wrapText="1" indent="3"/>
    </xf>
    <xf numFmtId="0" fontId="26" fillId="7" borderId="20" xfId="0" applyFont="1" applyFill="1" applyBorder="1" applyAlignment="1">
      <alignment horizontal="left" vertical="center" wrapText="1" indent="3"/>
    </xf>
    <xf numFmtId="0" fontId="17" fillId="0" borderId="0" xfId="0" applyFont="1" applyAlignment="1">
      <alignment horizontal="center" vertical="top" wrapText="1"/>
    </xf>
  </cellXfs>
  <cellStyles count="2">
    <cellStyle name="Normální" xfId="0" builtinId="0"/>
    <cellStyle name="Procenta" xfId="1" builtinId="5"/>
  </cellStyles>
  <dxfs count="2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auto="1"/>
      </font>
    </dxf>
    <dxf>
      <font>
        <color theme="0" tint="-0.14996795556505021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fgColor theme="0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rgb="FF0000FF"/>
      </font>
    </dxf>
    <dxf>
      <fill>
        <patternFill>
          <bgColor theme="8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30</xdr:row>
          <xdr:rowOff>123825</xdr:rowOff>
        </xdr:from>
        <xdr:to>
          <xdr:col>3</xdr:col>
          <xdr:colOff>66675</xdr:colOff>
          <xdr:row>32</xdr:row>
          <xdr:rowOff>9525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32</xdr:row>
          <xdr:rowOff>28575</xdr:rowOff>
        </xdr:from>
        <xdr:to>
          <xdr:col>3</xdr:col>
          <xdr:colOff>66675</xdr:colOff>
          <xdr:row>34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34</xdr:row>
          <xdr:rowOff>28575</xdr:rowOff>
        </xdr:from>
        <xdr:to>
          <xdr:col>3</xdr:col>
          <xdr:colOff>76200</xdr:colOff>
          <xdr:row>36</xdr:row>
          <xdr:rowOff>9525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36</xdr:row>
          <xdr:rowOff>28575</xdr:rowOff>
        </xdr:from>
        <xdr:to>
          <xdr:col>3</xdr:col>
          <xdr:colOff>76200</xdr:colOff>
          <xdr:row>38</xdr:row>
          <xdr:rowOff>9525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H118"/>
  <sheetViews>
    <sheetView showGridLines="0" tabSelected="1" zoomScaleNormal="100" zoomScaleSheetLayoutView="85" workbookViewId="0">
      <selection activeCell="A5" sqref="A5:X5"/>
    </sheetView>
  </sheetViews>
  <sheetFormatPr defaultColWidth="3.85546875" defaultRowHeight="15" customHeight="1" x14ac:dyDescent="0.2"/>
  <cols>
    <col min="1" max="2" width="3.85546875" style="2"/>
    <col min="3" max="3" width="2.85546875" style="2" customWidth="1"/>
    <col min="4" max="9" width="3.85546875" style="2"/>
    <col min="10" max="10" width="0.85546875" style="2" customWidth="1"/>
    <col min="11" max="11" width="4.42578125" style="2" customWidth="1"/>
    <col min="12" max="15" width="3.85546875" style="2"/>
    <col min="16" max="16" width="10.85546875" style="2" customWidth="1"/>
    <col min="17" max="17" width="3.42578125" style="2" customWidth="1"/>
    <col min="18" max="18" width="10.140625" style="2" customWidth="1"/>
    <col min="19" max="19" width="5.140625" style="2" customWidth="1"/>
    <col min="20" max="20" width="8.140625" style="2" customWidth="1"/>
    <col min="21" max="21" width="4.42578125" style="2" bestFit="1" customWidth="1"/>
    <col min="22" max="22" width="12.140625" style="2" customWidth="1"/>
    <col min="23" max="23" width="3.85546875" style="2"/>
    <col min="24" max="24" width="3.85546875" style="2" customWidth="1"/>
    <col min="25" max="25" width="5.42578125" style="2" customWidth="1"/>
    <col min="26" max="26" width="1.5703125" style="2" customWidth="1"/>
    <col min="27" max="27" width="8" style="2" customWidth="1"/>
    <col min="28" max="28" width="6.85546875" style="2" customWidth="1"/>
    <col min="29" max="29" width="3.85546875" style="2" customWidth="1"/>
    <col min="30" max="30" width="8.85546875" style="2" customWidth="1"/>
    <col min="31" max="32" width="3.85546875" style="2" customWidth="1"/>
    <col min="33" max="33" width="3.85546875" style="2"/>
    <col min="34" max="34" width="13.85546875" style="2" customWidth="1"/>
    <col min="35" max="16384" width="3.85546875" style="2"/>
  </cols>
  <sheetData>
    <row r="1" spans="1:30" ht="15" customHeight="1" x14ac:dyDescent="0.25">
      <c r="A1" s="92" t="s">
        <v>67</v>
      </c>
    </row>
    <row r="2" spans="1:30" ht="15" customHeight="1" x14ac:dyDescent="0.2">
      <c r="A2" s="99" t="s">
        <v>136</v>
      </c>
    </row>
    <row r="3" spans="1:30" ht="12" x14ac:dyDescent="0.2"/>
    <row r="4" spans="1:30" ht="15" customHeight="1" x14ac:dyDescent="0.2">
      <c r="A4" s="8" t="s">
        <v>0</v>
      </c>
    </row>
    <row r="5" spans="1:30" ht="15" customHeight="1" x14ac:dyDescent="0.2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20"/>
    </row>
    <row r="6" spans="1:30" ht="18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30" ht="15" customHeight="1" x14ac:dyDescent="0.2">
      <c r="A7" s="8" t="s">
        <v>9</v>
      </c>
      <c r="B7" s="125"/>
      <c r="C7" s="126"/>
      <c r="D7" s="126"/>
      <c r="E7" s="126"/>
      <c r="F7" s="126"/>
      <c r="G7" s="127"/>
    </row>
    <row r="8" spans="1:30" ht="5.25" customHeight="1" x14ac:dyDescent="0.2">
      <c r="B8" s="11"/>
      <c r="C8" s="11"/>
      <c r="D8" s="11"/>
      <c r="E8" s="11"/>
      <c r="F8" s="11"/>
      <c r="G8" s="11"/>
    </row>
    <row r="9" spans="1:30" ht="15" customHeight="1" x14ac:dyDescent="0.2">
      <c r="A9" s="131" t="s">
        <v>1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</row>
    <row r="10" spans="1:30" ht="15" customHeight="1" x14ac:dyDescent="0.2">
      <c r="A10" s="81" t="s">
        <v>10</v>
      </c>
    </row>
    <row r="11" spans="1:30" ht="3.75" customHeight="1" x14ac:dyDescent="0.2"/>
    <row r="12" spans="1:30" s="13" customFormat="1" ht="3.95" customHeight="1" x14ac:dyDescent="0.2">
      <c r="A12" s="12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s="13" customFormat="1" ht="12" customHeight="1" x14ac:dyDescent="0.2">
      <c r="A13" s="15" t="s">
        <v>8</v>
      </c>
      <c r="B13" s="110" t="s">
        <v>23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2"/>
    </row>
    <row r="14" spans="1:30" s="13" customFormat="1" ht="99.95" customHeight="1" x14ac:dyDescent="0.2">
      <c r="A14" s="12"/>
      <c r="B14" s="128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30"/>
    </row>
    <row r="15" spans="1:30" s="13" customFormat="1" ht="3.95" customHeight="1" x14ac:dyDescent="0.2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spans="1:30" s="13" customFormat="1" ht="12" customHeight="1" x14ac:dyDescent="0.2">
      <c r="A16" s="15" t="s">
        <v>4</v>
      </c>
      <c r="B16" s="154" t="s">
        <v>80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6"/>
    </row>
    <row r="17" spans="1:33" s="13" customFormat="1" ht="99.95" customHeight="1" x14ac:dyDescent="0.2">
      <c r="A17" s="12"/>
      <c r="B17" s="151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3"/>
    </row>
    <row r="18" spans="1:33" s="13" customFormat="1" ht="3.95" customHeight="1" x14ac:dyDescent="0.2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3" s="13" customFormat="1" ht="12" customHeight="1" x14ac:dyDescent="0.2">
      <c r="A19" s="15" t="s">
        <v>5</v>
      </c>
      <c r="B19" s="110" t="s">
        <v>24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2"/>
    </row>
    <row r="20" spans="1:33" s="13" customFormat="1" ht="99.95" customHeight="1" x14ac:dyDescent="0.2">
      <c r="A20" s="12"/>
      <c r="B20" s="128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30"/>
    </row>
    <row r="21" spans="1:33" s="13" customFormat="1" ht="3.95" customHeight="1" x14ac:dyDescent="0.2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</row>
    <row r="22" spans="1:33" s="13" customFormat="1" ht="12" customHeight="1" x14ac:dyDescent="0.2">
      <c r="A22" s="15" t="s">
        <v>6</v>
      </c>
      <c r="B22" s="110" t="s">
        <v>25</v>
      </c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2"/>
    </row>
    <row r="23" spans="1:33" s="13" customFormat="1" ht="99.95" customHeight="1" x14ac:dyDescent="0.2">
      <c r="A23" s="12"/>
      <c r="B23" s="128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30"/>
    </row>
    <row r="24" spans="1:33" s="13" customFormat="1" ht="3.95" customHeight="1" x14ac:dyDescent="0.2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spans="1:33" s="13" customFormat="1" ht="12" customHeight="1" x14ac:dyDescent="0.2">
      <c r="A25" s="15" t="s">
        <v>7</v>
      </c>
      <c r="B25" s="110" t="s">
        <v>26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2"/>
    </row>
    <row r="26" spans="1:33" s="13" customFormat="1" ht="99.95" customHeight="1" x14ac:dyDescent="0.2">
      <c r="A26" s="12"/>
      <c r="B26" s="128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30"/>
    </row>
    <row r="27" spans="1:33" s="13" customFormat="1" ht="12" x14ac:dyDescent="0.2">
      <c r="A27" s="12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</row>
    <row r="28" spans="1:33" ht="27" customHeight="1" x14ac:dyDescent="0.2">
      <c r="A28" s="124" t="s">
        <v>27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</row>
    <row r="29" spans="1:33" s="13" customFormat="1" ht="5.0999999999999996" customHeight="1" x14ac:dyDescent="0.2">
      <c r="A29" s="12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</row>
    <row r="30" spans="1:33" s="13" customFormat="1" ht="13.5" customHeight="1" x14ac:dyDescent="0.2">
      <c r="A30" s="82" t="s">
        <v>40</v>
      </c>
      <c r="B30" s="39" t="s">
        <v>124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34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</row>
    <row r="31" spans="1:33" s="13" customFormat="1" ht="12" x14ac:dyDescent="0.2">
      <c r="A31" s="12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pans="1:33" s="13" customFormat="1" ht="14.25" customHeight="1" x14ac:dyDescent="0.2">
      <c r="A32" s="12"/>
      <c r="B32" s="28"/>
      <c r="C32" s="53"/>
      <c r="D32" s="157" t="s">
        <v>115</v>
      </c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</row>
    <row r="33" spans="1:34" s="13" customFormat="1" ht="5.0999999999999996" customHeight="1" x14ac:dyDescent="0.2">
      <c r="A33" s="12"/>
      <c r="B33" s="14"/>
      <c r="C33" s="1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</row>
    <row r="34" spans="1:34" s="13" customFormat="1" ht="14.25" customHeight="1" x14ac:dyDescent="0.2">
      <c r="A34" s="12"/>
      <c r="B34" s="14"/>
      <c r="C34" s="53"/>
      <c r="D34" s="157" t="s">
        <v>116</v>
      </c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</row>
    <row r="35" spans="1:34" s="13" customFormat="1" ht="5.0999999999999996" customHeight="1" x14ac:dyDescent="0.2">
      <c r="A35" s="12"/>
      <c r="B35" s="14"/>
      <c r="C35" s="14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</row>
    <row r="36" spans="1:34" s="31" customFormat="1" ht="14.25" customHeight="1" x14ac:dyDescent="0.25">
      <c r="A36" s="12"/>
      <c r="B36" s="14"/>
      <c r="C36" s="53"/>
      <c r="D36" s="157" t="s">
        <v>117</v>
      </c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</row>
    <row r="37" spans="1:34" s="13" customFormat="1" ht="5.0999999999999996" customHeight="1" x14ac:dyDescent="0.2">
      <c r="A37" s="12"/>
      <c r="B37" s="14"/>
      <c r="C37" s="14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</row>
    <row r="38" spans="1:34" s="13" customFormat="1" ht="14.25" customHeight="1" x14ac:dyDescent="0.2">
      <c r="A38" s="12"/>
      <c r="B38" s="14"/>
      <c r="C38" s="53"/>
      <c r="D38" s="157" t="s">
        <v>118</v>
      </c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</row>
    <row r="39" spans="1:34" s="13" customFormat="1" ht="5.0999999999999996" customHeight="1" x14ac:dyDescent="0.2">
      <c r="A39" s="12"/>
      <c r="B39" s="14"/>
      <c r="C39" s="14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</row>
    <row r="40" spans="1:34" ht="15" customHeight="1" x14ac:dyDescent="0.2">
      <c r="B40" s="93" t="s">
        <v>125</v>
      </c>
    </row>
    <row r="42" spans="1:34" ht="13.5" customHeight="1" x14ac:dyDescent="0.2">
      <c r="A42" s="81" t="s">
        <v>72</v>
      </c>
      <c r="B42" s="8"/>
      <c r="C42" s="7"/>
      <c r="AB42" s="55"/>
      <c r="AC42" s="55"/>
      <c r="AD42" s="55"/>
      <c r="AE42" s="55"/>
      <c r="AF42" s="55"/>
      <c r="AG42" s="55"/>
    </row>
    <row r="43" spans="1:34" ht="4.5" customHeight="1" x14ac:dyDescent="0.2">
      <c r="A43" s="8"/>
      <c r="B43" s="8"/>
      <c r="C43" s="7"/>
      <c r="D43" s="7"/>
      <c r="E43" s="7"/>
      <c r="F43" s="7"/>
      <c r="G43" s="7"/>
      <c r="H43" s="7"/>
      <c r="I43" s="7"/>
      <c r="J43" s="6"/>
      <c r="K43" s="6"/>
      <c r="L43" s="6"/>
      <c r="M43" s="6"/>
      <c r="N43" s="6"/>
      <c r="O43" s="6"/>
      <c r="P43" s="6"/>
      <c r="Q43" s="6"/>
      <c r="R43" s="6"/>
      <c r="S43" s="6"/>
      <c r="U43" s="38"/>
      <c r="V43" s="38"/>
      <c r="W43" s="38"/>
      <c r="X43" s="38"/>
      <c r="Y43" s="38"/>
      <c r="Z43" s="38"/>
      <c r="AA43" s="38"/>
      <c r="AB43" s="38"/>
      <c r="AC43" s="38"/>
      <c r="AD43" s="38"/>
    </row>
    <row r="44" spans="1:34" ht="6.75" customHeight="1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6"/>
      <c r="K44" s="4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4" s="13" customFormat="1" ht="12.75" customHeight="1" x14ac:dyDescent="0.2">
      <c r="A45" s="40"/>
      <c r="B45" s="21"/>
      <c r="C45" s="40"/>
      <c r="D45" s="40"/>
      <c r="E45" s="40"/>
      <c r="F45" s="40"/>
      <c r="G45" s="40"/>
      <c r="H45" s="40"/>
      <c r="I45" s="40"/>
      <c r="J45" s="40"/>
      <c r="K45" s="40"/>
      <c r="O45" s="21" t="s">
        <v>127</v>
      </c>
      <c r="P45" s="21"/>
      <c r="Q45" s="42"/>
      <c r="R45" s="42"/>
      <c r="S45" s="43"/>
      <c r="T45" s="44"/>
    </row>
    <row r="46" spans="1:34" s="13" customFormat="1" ht="1.5" customHeight="1" thickBot="1" x14ac:dyDescent="0.25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O46" s="41"/>
      <c r="P46" s="41"/>
      <c r="Q46" s="42"/>
      <c r="R46" s="42"/>
      <c r="S46" s="43"/>
      <c r="T46" s="44"/>
    </row>
    <row r="47" spans="1:34" ht="16.5" thickBot="1" x14ac:dyDescent="0.25">
      <c r="A47" s="163" t="s">
        <v>52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5"/>
      <c r="L47" s="5"/>
      <c r="M47" s="5"/>
      <c r="N47" s="5"/>
      <c r="O47" s="141" t="s">
        <v>42</v>
      </c>
      <c r="P47" s="142"/>
      <c r="Q47" s="142"/>
      <c r="R47" s="143"/>
      <c r="S47" s="5"/>
      <c r="T47" s="148" t="str">
        <f ca="1">IF(V80&gt;5000000,"Způsobilé výdaje jsou vyšší než 5 000 000 Kč - musíte použít Energetický posudek","OK")</f>
        <v>OK</v>
      </c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H47" s="13"/>
    </row>
    <row r="48" spans="1:34" s="13" customFormat="1" ht="19.5" customHeight="1" thickBot="1" x14ac:dyDescent="0.25">
      <c r="A48" s="12"/>
      <c r="B48" s="21"/>
      <c r="O48" s="21" t="s">
        <v>127</v>
      </c>
      <c r="P48" s="21"/>
      <c r="U48" s="54"/>
      <c r="V48" s="54"/>
      <c r="W48" s="54"/>
      <c r="X48" s="54"/>
      <c r="Y48" s="54"/>
      <c r="Z48" s="54"/>
      <c r="AA48" s="54"/>
      <c r="AB48" s="54"/>
      <c r="AC48" s="54"/>
      <c r="AD48" s="54"/>
    </row>
    <row r="49" spans="1:34" s="13" customFormat="1" ht="16.5" thickBot="1" x14ac:dyDescent="0.25">
      <c r="A49" s="163" t="s">
        <v>64</v>
      </c>
      <c r="B49" s="164"/>
      <c r="C49" s="164"/>
      <c r="D49" s="164"/>
      <c r="E49" s="164"/>
      <c r="F49" s="164"/>
      <c r="G49" s="164"/>
      <c r="H49" s="164"/>
      <c r="I49" s="164"/>
      <c r="J49" s="164"/>
      <c r="K49" s="165"/>
      <c r="L49" s="5"/>
      <c r="M49" s="5"/>
      <c r="N49" s="5"/>
      <c r="O49" s="141" t="s">
        <v>65</v>
      </c>
      <c r="P49" s="142"/>
      <c r="Q49" s="142"/>
      <c r="R49" s="143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</row>
    <row r="50" spans="1:34" ht="12" x14ac:dyDescent="0.2">
      <c r="B50" s="21"/>
      <c r="P50" s="21"/>
    </row>
    <row r="51" spans="1:34" ht="5.0999999999999996" customHeight="1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</row>
    <row r="52" spans="1:34" ht="12.75" customHeight="1" x14ac:dyDescent="0.2">
      <c r="A52" s="132" t="s">
        <v>131</v>
      </c>
      <c r="B52" s="133"/>
      <c r="C52" s="133"/>
      <c r="D52" s="133"/>
      <c r="E52" s="133"/>
      <c r="F52" s="133"/>
      <c r="G52" s="133"/>
      <c r="H52" s="133"/>
      <c r="I52" s="133"/>
      <c r="J52" s="134"/>
      <c r="K52" s="132" t="s">
        <v>135</v>
      </c>
      <c r="L52" s="133"/>
      <c r="M52" s="133"/>
      <c r="N52" s="133"/>
      <c r="O52" s="133"/>
      <c r="P52" s="133"/>
      <c r="Q52" s="134"/>
      <c r="R52" s="144" t="s">
        <v>133</v>
      </c>
      <c r="S52" s="145"/>
      <c r="T52" s="132" t="s">
        <v>132</v>
      </c>
      <c r="U52" s="134"/>
      <c r="V52" s="149" t="s">
        <v>134</v>
      </c>
      <c r="W52" s="138" t="s">
        <v>46</v>
      </c>
      <c r="X52" s="139"/>
      <c r="Y52" s="139"/>
      <c r="Z52" s="139"/>
      <c r="AA52" s="139"/>
      <c r="AB52" s="139"/>
      <c r="AC52" s="139"/>
      <c r="AD52" s="140"/>
    </row>
    <row r="53" spans="1:34" ht="41.45" customHeight="1" x14ac:dyDescent="0.2">
      <c r="A53" s="135"/>
      <c r="B53" s="136"/>
      <c r="C53" s="136"/>
      <c r="D53" s="136"/>
      <c r="E53" s="136"/>
      <c r="F53" s="136"/>
      <c r="G53" s="136"/>
      <c r="H53" s="136"/>
      <c r="I53" s="136"/>
      <c r="J53" s="137"/>
      <c r="K53" s="135"/>
      <c r="L53" s="136"/>
      <c r="M53" s="136"/>
      <c r="N53" s="136"/>
      <c r="O53" s="136"/>
      <c r="P53" s="136"/>
      <c r="Q53" s="137"/>
      <c r="R53" s="146"/>
      <c r="S53" s="147"/>
      <c r="T53" s="135"/>
      <c r="U53" s="137"/>
      <c r="V53" s="150"/>
      <c r="W53" s="138" t="s">
        <v>54</v>
      </c>
      <c r="X53" s="139"/>
      <c r="Y53" s="139"/>
      <c r="Z53" s="140"/>
      <c r="AA53" s="138" t="s">
        <v>61</v>
      </c>
      <c r="AB53" s="140"/>
      <c r="AC53" s="138" t="s">
        <v>128</v>
      </c>
      <c r="AD53" s="140"/>
    </row>
    <row r="54" spans="1:34" ht="15.95" customHeight="1" x14ac:dyDescent="0.2">
      <c r="A54" s="118"/>
      <c r="B54" s="119"/>
      <c r="C54" s="119"/>
      <c r="D54" s="119"/>
      <c r="E54" s="119"/>
      <c r="F54" s="119"/>
      <c r="G54" s="119"/>
      <c r="H54" s="119"/>
      <c r="I54" s="119"/>
      <c r="J54" s="120"/>
      <c r="K54" s="118"/>
      <c r="L54" s="119"/>
      <c r="M54" s="119"/>
      <c r="N54" s="119"/>
      <c r="O54" s="119"/>
      <c r="P54" s="119"/>
      <c r="Q54" s="120"/>
      <c r="R54" s="115"/>
      <c r="S54" s="116"/>
      <c r="T54" s="107"/>
      <c r="U54" s="109"/>
      <c r="V54" s="95">
        <f t="shared" ref="V54:V65" si="0">R54+T54</f>
        <v>0</v>
      </c>
      <c r="W54" s="107"/>
      <c r="X54" s="108"/>
      <c r="Y54" s="108"/>
      <c r="Z54" s="109"/>
      <c r="AA54" s="161">
        <f t="shared" ref="AA54:AA56" si="1">V54-R54</f>
        <v>0</v>
      </c>
      <c r="AB54" s="162"/>
      <c r="AC54" s="159">
        <f>V54-W54-AA54</f>
        <v>0</v>
      </c>
      <c r="AD54" s="160"/>
      <c r="AH54" s="49"/>
    </row>
    <row r="55" spans="1:34" ht="15.95" customHeight="1" x14ac:dyDescent="0.2">
      <c r="A55" s="118"/>
      <c r="B55" s="119"/>
      <c r="C55" s="119"/>
      <c r="D55" s="119"/>
      <c r="E55" s="119"/>
      <c r="F55" s="119"/>
      <c r="G55" s="119"/>
      <c r="H55" s="119"/>
      <c r="I55" s="119"/>
      <c r="J55" s="120"/>
      <c r="K55" s="118"/>
      <c r="L55" s="119"/>
      <c r="M55" s="119"/>
      <c r="N55" s="119"/>
      <c r="O55" s="119"/>
      <c r="P55" s="119"/>
      <c r="Q55" s="120"/>
      <c r="R55" s="115"/>
      <c r="S55" s="116"/>
      <c r="T55" s="107"/>
      <c r="U55" s="109"/>
      <c r="V55" s="95">
        <f t="shared" si="0"/>
        <v>0</v>
      </c>
      <c r="W55" s="107"/>
      <c r="X55" s="108"/>
      <c r="Y55" s="108"/>
      <c r="Z55" s="109"/>
      <c r="AA55" s="161">
        <f t="shared" si="1"/>
        <v>0</v>
      </c>
      <c r="AB55" s="162"/>
      <c r="AC55" s="159">
        <f t="shared" ref="AC55:AC73" si="2">V55-W55-AA55</f>
        <v>0</v>
      </c>
      <c r="AD55" s="160"/>
      <c r="AH55" s="49"/>
    </row>
    <row r="56" spans="1:34" ht="15.95" customHeight="1" x14ac:dyDescent="0.2">
      <c r="A56" s="118"/>
      <c r="B56" s="119"/>
      <c r="C56" s="119"/>
      <c r="D56" s="119"/>
      <c r="E56" s="119"/>
      <c r="F56" s="119"/>
      <c r="G56" s="119"/>
      <c r="H56" s="119"/>
      <c r="I56" s="119"/>
      <c r="J56" s="120"/>
      <c r="K56" s="118"/>
      <c r="L56" s="119"/>
      <c r="M56" s="119"/>
      <c r="N56" s="119"/>
      <c r="O56" s="119"/>
      <c r="P56" s="119"/>
      <c r="Q56" s="120"/>
      <c r="R56" s="115"/>
      <c r="S56" s="116"/>
      <c r="T56" s="107"/>
      <c r="U56" s="109"/>
      <c r="V56" s="95">
        <f t="shared" si="0"/>
        <v>0</v>
      </c>
      <c r="W56" s="107"/>
      <c r="X56" s="108"/>
      <c r="Y56" s="108"/>
      <c r="Z56" s="109"/>
      <c r="AA56" s="161">
        <f t="shared" si="1"/>
        <v>0</v>
      </c>
      <c r="AB56" s="162"/>
      <c r="AC56" s="159">
        <f t="shared" si="2"/>
        <v>0</v>
      </c>
      <c r="AD56" s="160"/>
      <c r="AH56" s="49"/>
    </row>
    <row r="57" spans="1:34" ht="15.95" customHeight="1" x14ac:dyDescent="0.2">
      <c r="A57" s="118"/>
      <c r="B57" s="119"/>
      <c r="C57" s="119"/>
      <c r="D57" s="119"/>
      <c r="E57" s="119"/>
      <c r="F57" s="119"/>
      <c r="G57" s="119"/>
      <c r="H57" s="119"/>
      <c r="I57" s="119"/>
      <c r="J57" s="120"/>
      <c r="K57" s="118"/>
      <c r="L57" s="119"/>
      <c r="M57" s="119"/>
      <c r="N57" s="119"/>
      <c r="O57" s="119"/>
      <c r="P57" s="119"/>
      <c r="Q57" s="120"/>
      <c r="R57" s="115"/>
      <c r="S57" s="116"/>
      <c r="T57" s="107"/>
      <c r="U57" s="109"/>
      <c r="V57" s="95">
        <f t="shared" si="0"/>
        <v>0</v>
      </c>
      <c r="W57" s="107"/>
      <c r="X57" s="108"/>
      <c r="Y57" s="108"/>
      <c r="Z57" s="109"/>
      <c r="AA57" s="161">
        <f t="shared" ref="AA57:AA74" si="3">V57-R57</f>
        <v>0</v>
      </c>
      <c r="AB57" s="162"/>
      <c r="AC57" s="159">
        <f t="shared" si="2"/>
        <v>0</v>
      </c>
      <c r="AD57" s="160"/>
      <c r="AH57" s="49"/>
    </row>
    <row r="58" spans="1:34" ht="15.95" customHeight="1" x14ac:dyDescent="0.2">
      <c r="A58" s="118"/>
      <c r="B58" s="119"/>
      <c r="C58" s="119"/>
      <c r="D58" s="119"/>
      <c r="E58" s="119"/>
      <c r="F58" s="119"/>
      <c r="G58" s="119"/>
      <c r="H58" s="119"/>
      <c r="I58" s="119"/>
      <c r="J58" s="120"/>
      <c r="K58" s="118"/>
      <c r="L58" s="119"/>
      <c r="M58" s="119"/>
      <c r="N58" s="119"/>
      <c r="O58" s="119"/>
      <c r="P58" s="119"/>
      <c r="Q58" s="120"/>
      <c r="R58" s="115"/>
      <c r="S58" s="116"/>
      <c r="T58" s="107"/>
      <c r="U58" s="109"/>
      <c r="V58" s="95">
        <f t="shared" si="0"/>
        <v>0</v>
      </c>
      <c r="W58" s="107"/>
      <c r="X58" s="108"/>
      <c r="Y58" s="108"/>
      <c r="Z58" s="109"/>
      <c r="AA58" s="161">
        <f t="shared" si="3"/>
        <v>0</v>
      </c>
      <c r="AB58" s="162"/>
      <c r="AC58" s="159">
        <f t="shared" si="2"/>
        <v>0</v>
      </c>
      <c r="AD58" s="160"/>
      <c r="AH58" s="49"/>
    </row>
    <row r="59" spans="1:34" ht="15.95" customHeight="1" x14ac:dyDescent="0.2">
      <c r="A59" s="118"/>
      <c r="B59" s="119"/>
      <c r="C59" s="119"/>
      <c r="D59" s="119"/>
      <c r="E59" s="119"/>
      <c r="F59" s="119"/>
      <c r="G59" s="119"/>
      <c r="H59" s="119"/>
      <c r="I59" s="119"/>
      <c r="J59" s="120"/>
      <c r="K59" s="118"/>
      <c r="L59" s="119"/>
      <c r="M59" s="119"/>
      <c r="N59" s="119"/>
      <c r="O59" s="119"/>
      <c r="P59" s="119"/>
      <c r="Q59" s="120"/>
      <c r="R59" s="115"/>
      <c r="S59" s="116"/>
      <c r="T59" s="107"/>
      <c r="U59" s="109"/>
      <c r="V59" s="95">
        <f t="shared" si="0"/>
        <v>0</v>
      </c>
      <c r="W59" s="107"/>
      <c r="X59" s="108"/>
      <c r="Y59" s="108"/>
      <c r="Z59" s="109"/>
      <c r="AA59" s="161">
        <f t="shared" si="3"/>
        <v>0</v>
      </c>
      <c r="AB59" s="162"/>
      <c r="AC59" s="159">
        <f t="shared" si="2"/>
        <v>0</v>
      </c>
      <c r="AD59" s="160"/>
      <c r="AH59" s="49"/>
    </row>
    <row r="60" spans="1:34" ht="15.95" customHeight="1" x14ac:dyDescent="0.2">
      <c r="A60" s="118"/>
      <c r="B60" s="119"/>
      <c r="C60" s="119"/>
      <c r="D60" s="119"/>
      <c r="E60" s="119"/>
      <c r="F60" s="119"/>
      <c r="G60" s="119"/>
      <c r="H60" s="119"/>
      <c r="I60" s="119"/>
      <c r="J60" s="120"/>
      <c r="K60" s="118"/>
      <c r="L60" s="119"/>
      <c r="M60" s="119"/>
      <c r="N60" s="119"/>
      <c r="O60" s="119"/>
      <c r="P60" s="119"/>
      <c r="Q60" s="120"/>
      <c r="R60" s="115"/>
      <c r="S60" s="116"/>
      <c r="T60" s="107"/>
      <c r="U60" s="109"/>
      <c r="V60" s="95">
        <f t="shared" si="0"/>
        <v>0</v>
      </c>
      <c r="W60" s="107"/>
      <c r="X60" s="108"/>
      <c r="Y60" s="108"/>
      <c r="Z60" s="109"/>
      <c r="AA60" s="161">
        <f t="shared" si="3"/>
        <v>0</v>
      </c>
      <c r="AB60" s="162"/>
      <c r="AC60" s="159">
        <f t="shared" si="2"/>
        <v>0</v>
      </c>
      <c r="AD60" s="160"/>
      <c r="AH60" s="49"/>
    </row>
    <row r="61" spans="1:34" ht="15.95" customHeight="1" x14ac:dyDescent="0.2">
      <c r="A61" s="118"/>
      <c r="B61" s="119"/>
      <c r="C61" s="119"/>
      <c r="D61" s="119"/>
      <c r="E61" s="119"/>
      <c r="F61" s="119"/>
      <c r="G61" s="119"/>
      <c r="H61" s="119"/>
      <c r="I61" s="119"/>
      <c r="J61" s="120"/>
      <c r="K61" s="118"/>
      <c r="L61" s="119"/>
      <c r="M61" s="119"/>
      <c r="N61" s="119"/>
      <c r="O61" s="119"/>
      <c r="P61" s="119"/>
      <c r="Q61" s="120"/>
      <c r="R61" s="115"/>
      <c r="S61" s="116"/>
      <c r="T61" s="107"/>
      <c r="U61" s="109"/>
      <c r="V61" s="95">
        <f t="shared" si="0"/>
        <v>0</v>
      </c>
      <c r="W61" s="107"/>
      <c r="X61" s="108"/>
      <c r="Y61" s="108"/>
      <c r="Z61" s="109"/>
      <c r="AA61" s="161">
        <f t="shared" si="3"/>
        <v>0</v>
      </c>
      <c r="AB61" s="162"/>
      <c r="AC61" s="159">
        <f t="shared" si="2"/>
        <v>0</v>
      </c>
      <c r="AD61" s="160"/>
      <c r="AH61" s="49"/>
    </row>
    <row r="62" spans="1:34" ht="15.95" customHeight="1" x14ac:dyDescent="0.2">
      <c r="A62" s="118"/>
      <c r="B62" s="119"/>
      <c r="C62" s="119"/>
      <c r="D62" s="119"/>
      <c r="E62" s="119"/>
      <c r="F62" s="119"/>
      <c r="G62" s="119"/>
      <c r="H62" s="119"/>
      <c r="I62" s="119"/>
      <c r="J62" s="120"/>
      <c r="K62" s="118"/>
      <c r="L62" s="119"/>
      <c r="M62" s="119"/>
      <c r="N62" s="119"/>
      <c r="O62" s="119"/>
      <c r="P62" s="119"/>
      <c r="Q62" s="120"/>
      <c r="R62" s="115"/>
      <c r="S62" s="116"/>
      <c r="T62" s="107"/>
      <c r="U62" s="109"/>
      <c r="V62" s="95">
        <f t="shared" si="0"/>
        <v>0</v>
      </c>
      <c r="W62" s="107"/>
      <c r="X62" s="108"/>
      <c r="Y62" s="108"/>
      <c r="Z62" s="109"/>
      <c r="AA62" s="161">
        <f t="shared" si="3"/>
        <v>0</v>
      </c>
      <c r="AB62" s="162"/>
      <c r="AC62" s="159">
        <f t="shared" si="2"/>
        <v>0</v>
      </c>
      <c r="AD62" s="160"/>
      <c r="AH62" s="49"/>
    </row>
    <row r="63" spans="1:34" ht="15.95" customHeight="1" x14ac:dyDescent="0.2">
      <c r="A63" s="118"/>
      <c r="B63" s="119"/>
      <c r="C63" s="119"/>
      <c r="D63" s="119"/>
      <c r="E63" s="119"/>
      <c r="F63" s="119"/>
      <c r="G63" s="119"/>
      <c r="H63" s="119"/>
      <c r="I63" s="119"/>
      <c r="J63" s="120"/>
      <c r="K63" s="118"/>
      <c r="L63" s="119"/>
      <c r="M63" s="119"/>
      <c r="N63" s="119"/>
      <c r="O63" s="119"/>
      <c r="P63" s="119"/>
      <c r="Q63" s="120"/>
      <c r="R63" s="115"/>
      <c r="S63" s="116"/>
      <c r="T63" s="107"/>
      <c r="U63" s="109"/>
      <c r="V63" s="95">
        <f t="shared" si="0"/>
        <v>0</v>
      </c>
      <c r="W63" s="107"/>
      <c r="X63" s="108"/>
      <c r="Y63" s="108"/>
      <c r="Z63" s="109"/>
      <c r="AA63" s="161">
        <f t="shared" si="3"/>
        <v>0</v>
      </c>
      <c r="AB63" s="162"/>
      <c r="AC63" s="159">
        <f t="shared" si="2"/>
        <v>0</v>
      </c>
      <c r="AD63" s="160"/>
      <c r="AH63" s="49"/>
    </row>
    <row r="64" spans="1:34" ht="15.95" customHeight="1" x14ac:dyDescent="0.2">
      <c r="A64" s="118"/>
      <c r="B64" s="119"/>
      <c r="C64" s="119"/>
      <c r="D64" s="119"/>
      <c r="E64" s="119"/>
      <c r="F64" s="119"/>
      <c r="G64" s="119"/>
      <c r="H64" s="119"/>
      <c r="I64" s="119"/>
      <c r="J64" s="120"/>
      <c r="K64" s="118"/>
      <c r="L64" s="119"/>
      <c r="M64" s="119"/>
      <c r="N64" s="119"/>
      <c r="O64" s="119"/>
      <c r="P64" s="119"/>
      <c r="Q64" s="120"/>
      <c r="R64" s="115"/>
      <c r="S64" s="116"/>
      <c r="T64" s="107"/>
      <c r="U64" s="109"/>
      <c r="V64" s="95">
        <f t="shared" si="0"/>
        <v>0</v>
      </c>
      <c r="W64" s="107"/>
      <c r="X64" s="108"/>
      <c r="Y64" s="108"/>
      <c r="Z64" s="109"/>
      <c r="AA64" s="161">
        <f t="shared" si="3"/>
        <v>0</v>
      </c>
      <c r="AB64" s="162"/>
      <c r="AC64" s="159">
        <f t="shared" si="2"/>
        <v>0</v>
      </c>
      <c r="AD64" s="160"/>
      <c r="AH64" s="49"/>
    </row>
    <row r="65" spans="1:34" ht="15.95" customHeight="1" x14ac:dyDescent="0.2">
      <c r="A65" s="118"/>
      <c r="B65" s="119"/>
      <c r="C65" s="119"/>
      <c r="D65" s="119"/>
      <c r="E65" s="119"/>
      <c r="F65" s="119"/>
      <c r="G65" s="119"/>
      <c r="H65" s="119"/>
      <c r="I65" s="119"/>
      <c r="J65" s="120"/>
      <c r="K65" s="118"/>
      <c r="L65" s="119"/>
      <c r="M65" s="119"/>
      <c r="N65" s="119"/>
      <c r="O65" s="119"/>
      <c r="P65" s="119"/>
      <c r="Q65" s="120"/>
      <c r="R65" s="115"/>
      <c r="S65" s="116"/>
      <c r="T65" s="107"/>
      <c r="U65" s="109"/>
      <c r="V65" s="95">
        <f t="shared" si="0"/>
        <v>0</v>
      </c>
      <c r="W65" s="107"/>
      <c r="X65" s="108"/>
      <c r="Y65" s="108"/>
      <c r="Z65" s="109"/>
      <c r="AA65" s="161">
        <f t="shared" si="3"/>
        <v>0</v>
      </c>
      <c r="AB65" s="162"/>
      <c r="AC65" s="159">
        <f t="shared" si="2"/>
        <v>0</v>
      </c>
      <c r="AD65" s="160"/>
      <c r="AH65" s="49"/>
    </row>
    <row r="66" spans="1:34" ht="15.95" customHeight="1" x14ac:dyDescent="0.2">
      <c r="A66" s="118"/>
      <c r="B66" s="119"/>
      <c r="C66" s="119"/>
      <c r="D66" s="119"/>
      <c r="E66" s="119"/>
      <c r="F66" s="119"/>
      <c r="G66" s="119"/>
      <c r="H66" s="119"/>
      <c r="I66" s="119"/>
      <c r="J66" s="120"/>
      <c r="K66" s="118"/>
      <c r="L66" s="119"/>
      <c r="M66" s="119"/>
      <c r="N66" s="119"/>
      <c r="O66" s="119"/>
      <c r="P66" s="119"/>
      <c r="Q66" s="120"/>
      <c r="R66" s="115"/>
      <c r="S66" s="116"/>
      <c r="T66" s="107"/>
      <c r="U66" s="109"/>
      <c r="V66" s="95">
        <f t="shared" ref="V66:V73" si="4">R66+T66</f>
        <v>0</v>
      </c>
      <c r="W66" s="107"/>
      <c r="X66" s="108"/>
      <c r="Y66" s="108"/>
      <c r="Z66" s="109"/>
      <c r="AA66" s="161">
        <f t="shared" si="3"/>
        <v>0</v>
      </c>
      <c r="AB66" s="162"/>
      <c r="AC66" s="159">
        <f t="shared" si="2"/>
        <v>0</v>
      </c>
      <c r="AD66" s="160"/>
      <c r="AH66" s="49"/>
    </row>
    <row r="67" spans="1:34" ht="15.95" customHeight="1" x14ac:dyDescent="0.2">
      <c r="A67" s="118"/>
      <c r="B67" s="119"/>
      <c r="C67" s="119"/>
      <c r="D67" s="119"/>
      <c r="E67" s="119"/>
      <c r="F67" s="119"/>
      <c r="G67" s="119"/>
      <c r="H67" s="119"/>
      <c r="I67" s="119"/>
      <c r="J67" s="120"/>
      <c r="K67" s="118"/>
      <c r="L67" s="119"/>
      <c r="M67" s="119"/>
      <c r="N67" s="119"/>
      <c r="O67" s="119"/>
      <c r="P67" s="119"/>
      <c r="Q67" s="120"/>
      <c r="R67" s="115"/>
      <c r="S67" s="116"/>
      <c r="T67" s="107"/>
      <c r="U67" s="109"/>
      <c r="V67" s="95">
        <f t="shared" si="4"/>
        <v>0</v>
      </c>
      <c r="W67" s="107"/>
      <c r="X67" s="108"/>
      <c r="Y67" s="108"/>
      <c r="Z67" s="109"/>
      <c r="AA67" s="161">
        <f t="shared" si="3"/>
        <v>0</v>
      </c>
      <c r="AB67" s="162"/>
      <c r="AC67" s="159">
        <f t="shared" si="2"/>
        <v>0</v>
      </c>
      <c r="AD67" s="160"/>
      <c r="AH67" s="49"/>
    </row>
    <row r="68" spans="1:34" ht="15.95" customHeight="1" x14ac:dyDescent="0.2">
      <c r="A68" s="118"/>
      <c r="B68" s="119"/>
      <c r="C68" s="119"/>
      <c r="D68" s="119"/>
      <c r="E68" s="119"/>
      <c r="F68" s="119"/>
      <c r="G68" s="119"/>
      <c r="H68" s="119"/>
      <c r="I68" s="119"/>
      <c r="J68" s="120"/>
      <c r="K68" s="118"/>
      <c r="L68" s="119"/>
      <c r="M68" s="119"/>
      <c r="N68" s="119"/>
      <c r="O68" s="119"/>
      <c r="P68" s="119"/>
      <c r="Q68" s="120"/>
      <c r="R68" s="115"/>
      <c r="S68" s="116"/>
      <c r="T68" s="107"/>
      <c r="U68" s="109"/>
      <c r="V68" s="95">
        <f t="shared" si="4"/>
        <v>0</v>
      </c>
      <c r="W68" s="107"/>
      <c r="X68" s="108"/>
      <c r="Y68" s="108"/>
      <c r="Z68" s="109"/>
      <c r="AA68" s="161">
        <f t="shared" si="3"/>
        <v>0</v>
      </c>
      <c r="AB68" s="162"/>
      <c r="AC68" s="159">
        <f t="shared" si="2"/>
        <v>0</v>
      </c>
      <c r="AD68" s="160"/>
      <c r="AH68" s="49"/>
    </row>
    <row r="69" spans="1:34" ht="15.95" customHeight="1" x14ac:dyDescent="0.2">
      <c r="A69" s="118"/>
      <c r="B69" s="119"/>
      <c r="C69" s="119"/>
      <c r="D69" s="119"/>
      <c r="E69" s="119"/>
      <c r="F69" s="119"/>
      <c r="G69" s="119"/>
      <c r="H69" s="119"/>
      <c r="I69" s="119"/>
      <c r="J69" s="120"/>
      <c r="K69" s="118"/>
      <c r="L69" s="119"/>
      <c r="M69" s="119"/>
      <c r="N69" s="119"/>
      <c r="O69" s="119"/>
      <c r="P69" s="119"/>
      <c r="Q69" s="120"/>
      <c r="R69" s="115"/>
      <c r="S69" s="116"/>
      <c r="T69" s="107"/>
      <c r="U69" s="109"/>
      <c r="V69" s="95">
        <f t="shared" si="4"/>
        <v>0</v>
      </c>
      <c r="W69" s="107"/>
      <c r="X69" s="108"/>
      <c r="Y69" s="108"/>
      <c r="Z69" s="109"/>
      <c r="AA69" s="161">
        <f t="shared" si="3"/>
        <v>0</v>
      </c>
      <c r="AB69" s="162"/>
      <c r="AC69" s="159">
        <f t="shared" si="2"/>
        <v>0</v>
      </c>
      <c r="AD69" s="160"/>
      <c r="AH69" s="49"/>
    </row>
    <row r="70" spans="1:34" ht="15.95" customHeight="1" x14ac:dyDescent="0.2">
      <c r="A70" s="118"/>
      <c r="B70" s="119"/>
      <c r="C70" s="119"/>
      <c r="D70" s="119"/>
      <c r="E70" s="119"/>
      <c r="F70" s="119"/>
      <c r="G70" s="119"/>
      <c r="H70" s="119"/>
      <c r="I70" s="119"/>
      <c r="J70" s="120"/>
      <c r="K70" s="118"/>
      <c r="L70" s="119"/>
      <c r="M70" s="119"/>
      <c r="N70" s="119"/>
      <c r="O70" s="119"/>
      <c r="P70" s="119"/>
      <c r="Q70" s="120"/>
      <c r="R70" s="115"/>
      <c r="S70" s="116"/>
      <c r="T70" s="107"/>
      <c r="U70" s="109"/>
      <c r="V70" s="95">
        <f t="shared" si="4"/>
        <v>0</v>
      </c>
      <c r="W70" s="107"/>
      <c r="X70" s="108"/>
      <c r="Y70" s="108"/>
      <c r="Z70" s="109"/>
      <c r="AA70" s="161">
        <f t="shared" si="3"/>
        <v>0</v>
      </c>
      <c r="AB70" s="162"/>
      <c r="AC70" s="159">
        <f t="shared" si="2"/>
        <v>0</v>
      </c>
      <c r="AD70" s="160"/>
      <c r="AH70" s="49"/>
    </row>
    <row r="71" spans="1:34" ht="15.95" customHeight="1" x14ac:dyDescent="0.2">
      <c r="A71" s="118"/>
      <c r="B71" s="119"/>
      <c r="C71" s="119"/>
      <c r="D71" s="119"/>
      <c r="E71" s="119"/>
      <c r="F71" s="119"/>
      <c r="G71" s="119"/>
      <c r="H71" s="119"/>
      <c r="I71" s="119"/>
      <c r="J71" s="120"/>
      <c r="K71" s="118"/>
      <c r="L71" s="119"/>
      <c r="M71" s="119"/>
      <c r="N71" s="119"/>
      <c r="O71" s="119"/>
      <c r="P71" s="119"/>
      <c r="Q71" s="120"/>
      <c r="R71" s="115"/>
      <c r="S71" s="116"/>
      <c r="T71" s="107"/>
      <c r="U71" s="109"/>
      <c r="V71" s="95">
        <f t="shared" si="4"/>
        <v>0</v>
      </c>
      <c r="W71" s="107"/>
      <c r="X71" s="108"/>
      <c r="Y71" s="108"/>
      <c r="Z71" s="109"/>
      <c r="AA71" s="161">
        <f t="shared" si="3"/>
        <v>0</v>
      </c>
      <c r="AB71" s="162"/>
      <c r="AC71" s="159">
        <f t="shared" si="2"/>
        <v>0</v>
      </c>
      <c r="AD71" s="160"/>
      <c r="AH71" s="49"/>
    </row>
    <row r="72" spans="1:34" ht="15.95" customHeight="1" x14ac:dyDescent="0.2">
      <c r="A72" s="118"/>
      <c r="B72" s="119"/>
      <c r="C72" s="119"/>
      <c r="D72" s="119"/>
      <c r="E72" s="119"/>
      <c r="F72" s="119"/>
      <c r="G72" s="119"/>
      <c r="H72" s="119"/>
      <c r="I72" s="119"/>
      <c r="J72" s="120"/>
      <c r="K72" s="118"/>
      <c r="L72" s="119"/>
      <c r="M72" s="119"/>
      <c r="N72" s="119"/>
      <c r="O72" s="119"/>
      <c r="P72" s="119"/>
      <c r="Q72" s="120"/>
      <c r="R72" s="115"/>
      <c r="S72" s="116"/>
      <c r="T72" s="107"/>
      <c r="U72" s="109"/>
      <c r="V72" s="95">
        <f t="shared" si="4"/>
        <v>0</v>
      </c>
      <c r="W72" s="107"/>
      <c r="X72" s="108"/>
      <c r="Y72" s="108"/>
      <c r="Z72" s="109"/>
      <c r="AA72" s="161">
        <f t="shared" si="3"/>
        <v>0</v>
      </c>
      <c r="AB72" s="162"/>
      <c r="AC72" s="159">
        <f t="shared" si="2"/>
        <v>0</v>
      </c>
      <c r="AD72" s="160"/>
      <c r="AH72" s="49"/>
    </row>
    <row r="73" spans="1:34" ht="15.95" customHeight="1" x14ac:dyDescent="0.2">
      <c r="A73" s="118"/>
      <c r="B73" s="119"/>
      <c r="C73" s="119"/>
      <c r="D73" s="119"/>
      <c r="E73" s="119"/>
      <c r="F73" s="119"/>
      <c r="G73" s="119"/>
      <c r="H73" s="119"/>
      <c r="I73" s="119"/>
      <c r="J73" s="120"/>
      <c r="K73" s="118"/>
      <c r="L73" s="119"/>
      <c r="M73" s="119"/>
      <c r="N73" s="119"/>
      <c r="O73" s="119"/>
      <c r="P73" s="119"/>
      <c r="Q73" s="120"/>
      <c r="R73" s="115"/>
      <c r="S73" s="116"/>
      <c r="T73" s="107"/>
      <c r="U73" s="109"/>
      <c r="V73" s="95">
        <f t="shared" si="4"/>
        <v>0</v>
      </c>
      <c r="W73" s="107"/>
      <c r="X73" s="108"/>
      <c r="Y73" s="108"/>
      <c r="Z73" s="109"/>
      <c r="AA73" s="161">
        <f t="shared" si="3"/>
        <v>0</v>
      </c>
      <c r="AB73" s="162"/>
      <c r="AC73" s="159">
        <f t="shared" si="2"/>
        <v>0</v>
      </c>
      <c r="AD73" s="160"/>
      <c r="AH73" s="49"/>
    </row>
    <row r="74" spans="1:34" ht="15.95" customHeight="1" x14ac:dyDescent="0.2">
      <c r="A74" s="118"/>
      <c r="B74" s="119"/>
      <c r="C74" s="119"/>
      <c r="D74" s="119"/>
      <c r="E74" s="119"/>
      <c r="F74" s="119"/>
      <c r="G74" s="119"/>
      <c r="H74" s="119"/>
      <c r="I74" s="119"/>
      <c r="J74" s="120"/>
      <c r="K74" s="118"/>
      <c r="L74" s="119"/>
      <c r="M74" s="119"/>
      <c r="N74" s="119"/>
      <c r="O74" s="119"/>
      <c r="P74" s="119"/>
      <c r="Q74" s="120"/>
      <c r="R74" s="115"/>
      <c r="S74" s="116"/>
      <c r="T74" s="107"/>
      <c r="U74" s="109"/>
      <c r="V74" s="95">
        <f>R74+T74</f>
        <v>0</v>
      </c>
      <c r="W74" s="107"/>
      <c r="X74" s="108"/>
      <c r="Y74" s="108"/>
      <c r="Z74" s="109"/>
      <c r="AA74" s="161">
        <f t="shared" si="3"/>
        <v>0</v>
      </c>
      <c r="AB74" s="162"/>
      <c r="AC74" s="159">
        <f t="shared" ref="AC74" si="5">V74-W74-AA74</f>
        <v>0</v>
      </c>
      <c r="AD74" s="160"/>
      <c r="AH74" s="49"/>
    </row>
    <row r="75" spans="1:34" ht="15.95" customHeight="1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10">
        <f>SUM(R54:S74)</f>
        <v>0</v>
      </c>
      <c r="S75" s="211"/>
      <c r="T75" s="94"/>
      <c r="U75" s="94"/>
      <c r="V75" s="94"/>
      <c r="W75" s="207">
        <f>SUM(W54:Z74)</f>
        <v>0</v>
      </c>
      <c r="X75" s="208"/>
      <c r="Y75" s="208"/>
      <c r="Z75" s="209"/>
      <c r="AA75" s="202">
        <f>SUM(AA54:AA74)</f>
        <v>0</v>
      </c>
      <c r="AB75" s="203"/>
      <c r="AC75" s="199">
        <f>SUM(AC54:AC74)</f>
        <v>0</v>
      </c>
      <c r="AD75" s="199"/>
    </row>
    <row r="76" spans="1:34" ht="12" customHeight="1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61">
        <f ca="1">SUMIF(K54:Q74,"Ostatní nezpůsobilé výdaje",R54:S73)</f>
        <v>0</v>
      </c>
      <c r="S76" s="61"/>
      <c r="T76" s="23"/>
      <c r="U76" s="23"/>
      <c r="V76" s="23"/>
      <c r="W76" s="50"/>
      <c r="X76" s="50"/>
      <c r="Y76" s="50"/>
      <c r="Z76" s="50"/>
      <c r="AA76" s="51"/>
      <c r="AB76" s="51"/>
      <c r="AC76" s="51"/>
      <c r="AD76" s="51"/>
    </row>
    <row r="77" spans="1:34" ht="13.5" customHeight="1" thickBot="1" x14ac:dyDescent="0.25">
      <c r="A77" s="200" t="s">
        <v>73</v>
      </c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3"/>
      <c r="T77" s="23"/>
      <c r="U77" s="23"/>
      <c r="V77" s="23"/>
      <c r="W77" s="50"/>
      <c r="X77" s="50"/>
      <c r="Y77" s="50"/>
      <c r="Z77" s="50"/>
      <c r="AA77" s="51"/>
      <c r="AB77" s="51"/>
      <c r="AC77" s="51"/>
      <c r="AD77" s="51"/>
    </row>
    <row r="78" spans="1:34" ht="15.95" customHeight="1" thickBot="1" x14ac:dyDescent="0.3">
      <c r="A78" s="100" t="s">
        <v>63</v>
      </c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2"/>
      <c r="U78" s="6"/>
      <c r="V78" s="121">
        <f>R75</f>
        <v>0</v>
      </c>
      <c r="W78" s="122"/>
      <c r="X78" s="122"/>
      <c r="Y78" s="122"/>
      <c r="Z78" s="123"/>
      <c r="AA78" s="51"/>
      <c r="AB78" s="51"/>
      <c r="AC78" s="51"/>
      <c r="AD78" s="51"/>
      <c r="AE78" s="13"/>
      <c r="AF78" s="13"/>
    </row>
    <row r="79" spans="1:34" ht="15.95" customHeight="1" thickBot="1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3"/>
      <c r="S79" s="23"/>
      <c r="T79" s="23"/>
      <c r="U79" s="23"/>
      <c r="V79" s="23"/>
      <c r="W79" s="50"/>
      <c r="X79" s="50"/>
      <c r="Y79" s="50"/>
      <c r="Z79" s="50"/>
      <c r="AA79" s="51"/>
      <c r="AB79" s="51"/>
      <c r="AC79" s="51"/>
      <c r="AD79" s="51"/>
      <c r="AE79" s="13"/>
      <c r="AF79" s="13"/>
    </row>
    <row r="80" spans="1:34" ht="15.95" customHeight="1" thickBot="1" x14ac:dyDescent="0.3">
      <c r="A80" s="100" t="s">
        <v>49</v>
      </c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2"/>
      <c r="U80" s="6"/>
      <c r="V80" s="212">
        <f ca="1">R75-R76</f>
        <v>0</v>
      </c>
      <c r="W80" s="213"/>
      <c r="X80" s="213"/>
      <c r="Y80" s="213"/>
      <c r="Z80" s="214"/>
      <c r="AA80" s="52"/>
      <c r="AB80" s="52"/>
      <c r="AC80" s="52"/>
      <c r="AD80" s="52"/>
      <c r="AE80" s="13"/>
      <c r="AF80" s="13"/>
    </row>
    <row r="81" spans="1:34" ht="15.95" customHeight="1" thickBot="1" x14ac:dyDescent="0.3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U81" s="6"/>
      <c r="V81" s="62"/>
      <c r="W81" s="62"/>
      <c r="X81" s="62"/>
      <c r="Y81" s="62"/>
      <c r="Z81" s="62"/>
      <c r="AA81" s="52"/>
      <c r="AB81" s="52"/>
      <c r="AC81" s="52"/>
      <c r="AD81" s="52"/>
      <c r="AE81" s="13"/>
      <c r="AF81" s="13"/>
    </row>
    <row r="82" spans="1:34" ht="15.95" customHeight="1" thickBot="1" x14ac:dyDescent="0.3">
      <c r="A82" s="100" t="s">
        <v>126</v>
      </c>
      <c r="B82" s="101"/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2"/>
      <c r="U82" s="6"/>
      <c r="V82" s="185">
        <v>0</v>
      </c>
      <c r="W82" s="186"/>
      <c r="X82" s="186"/>
      <c r="Y82" s="186"/>
      <c r="Z82" s="187"/>
      <c r="AA82" s="52"/>
      <c r="AB82" s="52"/>
      <c r="AC82" s="52"/>
      <c r="AD82" s="52"/>
      <c r="AE82" s="13"/>
      <c r="AF82" s="13"/>
    </row>
    <row r="83" spans="1:34" s="13" customFormat="1" ht="15.95" customHeight="1" thickBot="1" x14ac:dyDescent="0.3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U83" s="52"/>
      <c r="V83" s="62"/>
      <c r="W83" s="62"/>
      <c r="X83" s="62"/>
      <c r="Y83" s="62"/>
      <c r="Z83" s="62"/>
      <c r="AA83" s="52"/>
      <c r="AB83" s="52"/>
      <c r="AC83" s="52"/>
      <c r="AD83" s="52"/>
    </row>
    <row r="84" spans="1:34" ht="15.95" customHeight="1" thickBot="1" x14ac:dyDescent="0.3">
      <c r="A84" s="100" t="s">
        <v>68</v>
      </c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2"/>
      <c r="V84" s="204">
        <f ca="1">V80-V82</f>
        <v>0</v>
      </c>
      <c r="W84" s="205"/>
      <c r="X84" s="205"/>
      <c r="Y84" s="205"/>
      <c r="Z84" s="206"/>
    </row>
    <row r="85" spans="1:34" ht="15.95" customHeight="1" thickBot="1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6"/>
      <c r="K85" s="46"/>
      <c r="L85" s="6"/>
      <c r="M85" s="6"/>
      <c r="N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 spans="1:34" ht="15.95" customHeight="1" thickBot="1" x14ac:dyDescent="0.3">
      <c r="A86" s="100" t="s">
        <v>47</v>
      </c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2"/>
      <c r="U86" s="6"/>
      <c r="V86" s="215">
        <f>W75</f>
        <v>0</v>
      </c>
      <c r="W86" s="216"/>
      <c r="X86" s="216"/>
      <c r="Y86" s="216"/>
      <c r="Z86" s="217"/>
      <c r="AA86" s="6"/>
      <c r="AB86" s="6"/>
      <c r="AC86" s="6"/>
      <c r="AD86" s="6"/>
    </row>
    <row r="87" spans="1:34" ht="15.95" customHeight="1" thickBot="1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6"/>
      <c r="K87" s="46"/>
      <c r="L87" s="6"/>
      <c r="M87" s="6"/>
      <c r="N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 spans="1:34" ht="15.95" customHeight="1" thickBot="1" x14ac:dyDescent="0.3">
      <c r="A88" s="100" t="s">
        <v>48</v>
      </c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2"/>
      <c r="U88" s="6"/>
      <c r="V88" s="218">
        <f>AC75+AA75</f>
        <v>0</v>
      </c>
      <c r="W88" s="219"/>
      <c r="X88" s="219"/>
      <c r="Y88" s="219"/>
      <c r="Z88" s="220"/>
      <c r="AA88" s="6"/>
      <c r="AB88" s="6"/>
      <c r="AC88" s="6"/>
      <c r="AD88" s="6"/>
    </row>
    <row r="89" spans="1:34" ht="15.95" customHeight="1" thickBot="1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6"/>
      <c r="M89" s="6"/>
      <c r="N89" s="6"/>
      <c r="U89" s="6"/>
      <c r="V89" s="6"/>
      <c r="W89" s="37"/>
      <c r="X89" s="37"/>
      <c r="Y89" s="37"/>
      <c r="Z89" s="37"/>
      <c r="AA89" s="6"/>
      <c r="AB89" s="6"/>
      <c r="AC89" s="6"/>
      <c r="AD89" s="6"/>
    </row>
    <row r="90" spans="1:34" s="20" customFormat="1" ht="15.95" customHeight="1" thickBot="1" x14ac:dyDescent="0.25">
      <c r="A90" s="100" t="s">
        <v>129</v>
      </c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2"/>
      <c r="U90" s="25"/>
      <c r="V90" s="103">
        <f ca="1">IFERROR(IF(V84&lt;&gt;0,V86/V84,V86/V80),0)</f>
        <v>0</v>
      </c>
      <c r="W90" s="104"/>
      <c r="X90" s="104"/>
      <c r="Y90" s="104"/>
      <c r="Z90" s="105"/>
      <c r="AA90" s="106" t="str">
        <f ca="1">IF(V90&gt;90%,"Úvěr nesmí být více jak 90 % !!!","OK")</f>
        <v>OK</v>
      </c>
      <c r="AB90" s="106"/>
      <c r="AC90" s="106"/>
      <c r="AD90" s="106"/>
      <c r="AE90" s="106"/>
      <c r="AF90" s="106"/>
      <c r="AH90" s="2"/>
    </row>
    <row r="91" spans="1:34" s="20" customFormat="1" ht="15.95" customHeight="1" thickBot="1" x14ac:dyDescent="0.25">
      <c r="A91" s="8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1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98"/>
      <c r="AB91" s="98"/>
      <c r="AC91" s="98"/>
      <c r="AD91" s="98"/>
      <c r="AE91" s="98"/>
      <c r="AF91" s="98"/>
      <c r="AH91" s="2"/>
    </row>
    <row r="92" spans="1:34" s="20" customFormat="1" ht="15.95" customHeight="1" thickBot="1" x14ac:dyDescent="0.25">
      <c r="A92" s="100" t="s">
        <v>130</v>
      </c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2"/>
      <c r="U92" s="25"/>
      <c r="V92" s="103">
        <f ca="1">IFERROR(IF(V86/V84,V86/V80),0)</f>
        <v>0</v>
      </c>
      <c r="W92" s="104"/>
      <c r="X92" s="104"/>
      <c r="Y92" s="104"/>
      <c r="Z92" s="105"/>
      <c r="AA92" s="106" t="str">
        <f ca="1">IF(V92&gt;90%,"Úvěr nesmí být více jak 90 % !!!","OK")</f>
        <v>OK</v>
      </c>
      <c r="AB92" s="106"/>
      <c r="AC92" s="106"/>
      <c r="AD92" s="106"/>
      <c r="AE92" s="106"/>
      <c r="AF92" s="106"/>
      <c r="AH92" s="2"/>
    </row>
    <row r="93" spans="1:34" ht="15.95" customHeight="1" thickBot="1" x14ac:dyDescent="0.25">
      <c r="A93" s="8"/>
      <c r="O93" s="21"/>
      <c r="AA93" s="24"/>
      <c r="AB93" s="24"/>
      <c r="AC93" s="24"/>
      <c r="AD93" s="24"/>
    </row>
    <row r="94" spans="1:34" ht="15.95" customHeight="1" thickBot="1" x14ac:dyDescent="0.3">
      <c r="A94" s="100" t="s">
        <v>53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2"/>
      <c r="U94" s="6"/>
      <c r="V94" s="185"/>
      <c r="W94" s="186"/>
      <c r="X94" s="186"/>
      <c r="Y94" s="186"/>
      <c r="Z94" s="187"/>
      <c r="AA94" s="24"/>
      <c r="AB94" s="24"/>
      <c r="AC94" s="24"/>
      <c r="AD94" s="24"/>
    </row>
    <row r="95" spans="1:34" ht="15" customHeight="1" x14ac:dyDescent="0.25">
      <c r="A95" s="80" t="s">
        <v>44</v>
      </c>
      <c r="H95" s="3"/>
      <c r="I95" s="3"/>
      <c r="J95" s="3"/>
      <c r="K95" s="4"/>
      <c r="L95" s="5"/>
      <c r="M95" s="5"/>
      <c r="N95" s="5"/>
      <c r="O95" s="5"/>
      <c r="P95" s="5"/>
      <c r="Q95" s="5"/>
      <c r="R95" s="5"/>
      <c r="S95" s="5"/>
      <c r="T95" s="5"/>
      <c r="U95" s="6"/>
      <c r="V95" s="6"/>
      <c r="W95" s="6"/>
      <c r="X95" s="6"/>
      <c r="Y95" s="10"/>
      <c r="Z95" s="10"/>
      <c r="AA95" s="6"/>
      <c r="AB95" s="6"/>
      <c r="AC95" s="6"/>
      <c r="AD95" s="6"/>
    </row>
    <row r="96" spans="1:34" ht="15" customHeight="1" x14ac:dyDescent="0.25">
      <c r="A96" s="8"/>
      <c r="H96" s="3"/>
      <c r="I96" s="3"/>
      <c r="J96" s="3"/>
      <c r="K96" s="4"/>
      <c r="L96" s="5"/>
      <c r="M96" s="5"/>
      <c r="N96" s="5"/>
      <c r="O96" s="5"/>
      <c r="P96" s="5"/>
      <c r="Q96" s="5"/>
      <c r="R96" s="5"/>
      <c r="S96" s="5"/>
      <c r="T96" s="5"/>
      <c r="U96" s="6"/>
      <c r="V96" s="6"/>
      <c r="W96" s="6"/>
      <c r="X96" s="6"/>
      <c r="Y96" s="10"/>
      <c r="Z96" s="10"/>
      <c r="AA96" s="6"/>
      <c r="AB96" s="6"/>
      <c r="AC96" s="6"/>
      <c r="AD96" s="6"/>
    </row>
    <row r="97" spans="1:30" ht="15" customHeight="1" x14ac:dyDescent="0.2">
      <c r="A97" s="191" t="s">
        <v>2</v>
      </c>
      <c r="B97" s="192"/>
      <c r="C97" s="192"/>
      <c r="D97" s="192"/>
      <c r="E97" s="193"/>
      <c r="F97" s="191" t="s">
        <v>3</v>
      </c>
      <c r="G97" s="192"/>
      <c r="H97" s="192"/>
      <c r="I97" s="192"/>
      <c r="J97" s="193"/>
      <c r="K97" s="197" t="s">
        <v>50</v>
      </c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7"/>
      <c r="AD97" s="9"/>
    </row>
    <row r="98" spans="1:30" ht="15" customHeight="1" x14ac:dyDescent="0.2">
      <c r="A98" s="194"/>
      <c r="B98" s="195"/>
      <c r="C98" s="195"/>
      <c r="D98" s="195"/>
      <c r="E98" s="196"/>
      <c r="F98" s="194"/>
      <c r="G98" s="195"/>
      <c r="H98" s="195"/>
      <c r="I98" s="195"/>
      <c r="J98" s="196"/>
      <c r="M98" s="21" t="s">
        <v>51</v>
      </c>
      <c r="N98" s="21"/>
      <c r="O98" s="21"/>
      <c r="P98" s="21"/>
      <c r="Q98" s="48"/>
      <c r="R98" s="114">
        <f>W75-A98-F98</f>
        <v>0</v>
      </c>
      <c r="S98" s="114"/>
      <c r="T98" s="114"/>
      <c r="U98" s="56"/>
      <c r="V98" s="56"/>
      <c r="W98" s="56"/>
      <c r="X98" s="56"/>
      <c r="Y98" s="201"/>
      <c r="Z98" s="201"/>
      <c r="AC98" s="117"/>
      <c r="AD98" s="117"/>
    </row>
    <row r="99" spans="1:30" ht="14.25" customHeight="1" x14ac:dyDescent="0.2"/>
    <row r="100" spans="1:30" ht="15" customHeight="1" x14ac:dyDescent="0.25">
      <c r="A100" s="80" t="s">
        <v>45</v>
      </c>
      <c r="H100" s="3"/>
      <c r="I100" s="3"/>
      <c r="J100" s="3"/>
      <c r="K100" s="4"/>
      <c r="L100" s="5"/>
      <c r="M100" s="5"/>
      <c r="N100" s="5"/>
      <c r="O100" s="5"/>
      <c r="P100" s="5"/>
      <c r="Q100" s="5"/>
      <c r="R100" s="5"/>
      <c r="S100" s="5"/>
      <c r="T100" s="5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 spans="1:30" ht="15" customHeight="1" thickBot="1" x14ac:dyDescent="0.25">
      <c r="S101" s="5"/>
      <c r="T101" s="5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 spans="1:30" ht="15" customHeight="1" thickBot="1" x14ac:dyDescent="0.3">
      <c r="A102" s="100" t="s">
        <v>28</v>
      </c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2"/>
      <c r="S102" s="5"/>
      <c r="T102" s="5"/>
      <c r="U102" s="6"/>
      <c r="V102" s="185"/>
      <c r="W102" s="186"/>
      <c r="X102" s="186"/>
      <c r="Y102" s="186"/>
      <c r="Z102" s="187"/>
      <c r="AA102" s="6"/>
      <c r="AB102" s="6"/>
      <c r="AC102" s="6"/>
      <c r="AD102" s="6"/>
    </row>
    <row r="103" spans="1:30" s="13" customFormat="1" ht="15" customHeight="1" thickBot="1" x14ac:dyDescent="0.3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5"/>
      <c r="T103" s="65"/>
      <c r="U103" s="52"/>
      <c r="V103" s="62"/>
      <c r="W103" s="62"/>
      <c r="X103" s="62"/>
      <c r="Y103" s="62"/>
      <c r="Z103" s="62"/>
      <c r="AA103" s="52"/>
      <c r="AB103" s="52"/>
      <c r="AC103" s="52"/>
      <c r="AD103" s="52"/>
    </row>
    <row r="104" spans="1:30" ht="17.100000000000001" customHeight="1" thickBot="1" x14ac:dyDescent="0.3">
      <c r="A104" s="100" t="s">
        <v>69</v>
      </c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2"/>
      <c r="V104" s="185"/>
      <c r="W104" s="186"/>
      <c r="X104" s="186"/>
      <c r="Y104" s="186"/>
      <c r="Z104" s="187"/>
    </row>
    <row r="105" spans="1:30" s="13" customFormat="1" ht="17.100000000000001" customHeight="1" thickBot="1" x14ac:dyDescent="0.3">
      <c r="A105" s="31"/>
      <c r="B105" s="36"/>
      <c r="G105" s="66"/>
      <c r="H105" s="66"/>
      <c r="I105" s="31"/>
      <c r="O105" s="67"/>
      <c r="V105" s="62"/>
      <c r="W105" s="62"/>
      <c r="X105" s="62"/>
      <c r="Y105" s="62"/>
      <c r="Z105" s="62"/>
    </row>
    <row r="106" spans="1:30" s="1" customFormat="1" ht="15" customHeight="1" thickBot="1" x14ac:dyDescent="0.3">
      <c r="A106" s="100" t="s">
        <v>70</v>
      </c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2"/>
      <c r="S106" s="2"/>
      <c r="T106" s="2"/>
      <c r="U106" s="2"/>
      <c r="V106" s="185"/>
      <c r="W106" s="186"/>
      <c r="X106" s="186"/>
      <c r="Y106" s="186"/>
      <c r="Z106" s="187"/>
      <c r="AA106" s="2"/>
      <c r="AB106" s="2"/>
    </row>
    <row r="107" spans="1:30" s="31" customFormat="1" ht="15" customHeight="1" thickBot="1" x14ac:dyDescent="0.3">
      <c r="B107" s="35"/>
      <c r="C107" s="35"/>
      <c r="D107" s="35"/>
      <c r="E107" s="35"/>
      <c r="G107" s="66"/>
      <c r="H107" s="66"/>
      <c r="J107" s="13"/>
      <c r="K107" s="13"/>
      <c r="Q107" s="13"/>
      <c r="R107" s="13"/>
      <c r="S107" s="13"/>
      <c r="T107" s="13"/>
      <c r="U107" s="13"/>
      <c r="V107" s="62"/>
      <c r="W107" s="62"/>
      <c r="X107" s="62"/>
      <c r="Y107" s="62"/>
      <c r="Z107" s="62"/>
      <c r="AA107" s="13"/>
      <c r="AB107" s="13"/>
    </row>
    <row r="108" spans="1:30" s="1" customFormat="1" ht="15" customHeight="1" thickBot="1" x14ac:dyDescent="0.3">
      <c r="A108" s="100" t="s">
        <v>71</v>
      </c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2"/>
      <c r="S108" s="2"/>
      <c r="T108" s="2"/>
      <c r="U108" s="2"/>
      <c r="V108" s="188"/>
      <c r="W108" s="189"/>
      <c r="X108" s="189"/>
      <c r="Y108" s="189"/>
      <c r="Z108" s="190"/>
      <c r="AA108" s="2"/>
      <c r="AB108" s="2"/>
    </row>
    <row r="109" spans="1:30" ht="12" x14ac:dyDescent="0.2">
      <c r="B109" s="19"/>
      <c r="C109" s="64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</row>
    <row r="110" spans="1:30" ht="29.25" customHeight="1" x14ac:dyDescent="0.2">
      <c r="B110" s="19"/>
      <c r="C110" s="64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</row>
    <row r="111" spans="1:30" s="20" customFormat="1" ht="15" customHeight="1" x14ac:dyDescent="0.2">
      <c r="A111" s="11" t="s">
        <v>11</v>
      </c>
      <c r="B111" s="184"/>
      <c r="C111" s="184"/>
      <c r="D111" s="184"/>
      <c r="E111" s="184"/>
      <c r="F111" s="184"/>
      <c r="G111" s="184"/>
      <c r="H111" s="184"/>
      <c r="I111" s="184"/>
      <c r="J111" s="184"/>
      <c r="K111" s="184"/>
      <c r="L111" s="184"/>
      <c r="M111" s="184"/>
      <c r="N111" s="184"/>
      <c r="O111" s="2"/>
      <c r="P111" s="11" t="s">
        <v>12</v>
      </c>
      <c r="Q111" s="113"/>
      <c r="R111" s="113"/>
      <c r="S111" s="113"/>
      <c r="T111" s="113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8.1" customHeight="1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</row>
    <row r="113" spans="1:24" ht="12" customHeight="1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</row>
    <row r="114" spans="1:24" ht="24" customHeight="1" x14ac:dyDescent="0.2">
      <c r="A114" s="181" t="s">
        <v>33</v>
      </c>
      <c r="B114" s="182"/>
      <c r="C114" s="182"/>
      <c r="D114" s="182"/>
      <c r="E114" s="182"/>
      <c r="F114" s="182"/>
      <c r="G114" s="182"/>
      <c r="H114" s="182"/>
      <c r="I114" s="183"/>
      <c r="J114" s="181" t="s">
        <v>34</v>
      </c>
      <c r="K114" s="182"/>
      <c r="L114" s="182"/>
      <c r="M114" s="182"/>
      <c r="N114" s="182"/>
      <c r="O114" s="182"/>
      <c r="P114" s="183"/>
      <c r="Q114" s="181" t="s">
        <v>35</v>
      </c>
      <c r="R114" s="182"/>
      <c r="S114" s="182"/>
      <c r="T114" s="182"/>
      <c r="U114" s="182"/>
      <c r="V114" s="182"/>
      <c r="W114" s="182"/>
      <c r="X114" s="183"/>
    </row>
    <row r="115" spans="1:24" ht="36" customHeight="1" x14ac:dyDescent="0.25">
      <c r="A115" s="166"/>
      <c r="B115" s="167"/>
      <c r="C115" s="167"/>
      <c r="D115" s="167"/>
      <c r="E115" s="167"/>
      <c r="F115" s="167"/>
      <c r="G115" s="167"/>
      <c r="H115" s="167"/>
      <c r="I115" s="168"/>
      <c r="J115" s="169"/>
      <c r="K115" s="170"/>
      <c r="L115" s="170"/>
      <c r="M115" s="170"/>
      <c r="N115" s="170"/>
      <c r="O115" s="170"/>
      <c r="P115" s="171"/>
      <c r="Q115" s="172"/>
      <c r="R115" s="173"/>
      <c r="S115" s="173"/>
      <c r="T115" s="173"/>
      <c r="U115" s="173"/>
      <c r="V115" s="173"/>
      <c r="W115" s="173"/>
      <c r="X115" s="174"/>
    </row>
    <row r="116" spans="1:24" ht="36" customHeight="1" x14ac:dyDescent="0.25">
      <c r="A116" s="166"/>
      <c r="B116" s="167"/>
      <c r="C116" s="167"/>
      <c r="D116" s="167"/>
      <c r="E116" s="167"/>
      <c r="F116" s="167"/>
      <c r="G116" s="167"/>
      <c r="H116" s="167"/>
      <c r="I116" s="168"/>
      <c r="J116" s="169"/>
      <c r="K116" s="170"/>
      <c r="L116" s="170"/>
      <c r="M116" s="170"/>
      <c r="N116" s="170"/>
      <c r="O116" s="170"/>
      <c r="P116" s="171"/>
      <c r="Q116" s="175"/>
      <c r="R116" s="176"/>
      <c r="S116" s="176"/>
      <c r="T116" s="176"/>
      <c r="U116" s="176"/>
      <c r="V116" s="176"/>
      <c r="W116" s="176"/>
      <c r="X116" s="177"/>
    </row>
    <row r="117" spans="1:24" ht="36" customHeight="1" x14ac:dyDescent="0.25">
      <c r="A117" s="166"/>
      <c r="B117" s="167"/>
      <c r="C117" s="167"/>
      <c r="D117" s="167"/>
      <c r="E117" s="167"/>
      <c r="F117" s="167"/>
      <c r="G117" s="167"/>
      <c r="H117" s="167"/>
      <c r="I117" s="168"/>
      <c r="J117" s="169"/>
      <c r="K117" s="170"/>
      <c r="L117" s="170"/>
      <c r="M117" s="170"/>
      <c r="N117" s="170"/>
      <c r="O117" s="170"/>
      <c r="P117" s="171"/>
      <c r="Q117" s="178"/>
      <c r="R117" s="179"/>
      <c r="S117" s="179"/>
      <c r="T117" s="179"/>
      <c r="U117" s="179"/>
      <c r="V117" s="179"/>
      <c r="W117" s="179"/>
      <c r="X117" s="180"/>
    </row>
    <row r="118" spans="1:24" x14ac:dyDescent="0.25">
      <c r="A118" s="32"/>
      <c r="B118" s="33"/>
      <c r="C118" s="33"/>
      <c r="D118" s="33"/>
      <c r="E118" s="33"/>
      <c r="F118" s="33"/>
      <c r="G118" s="33"/>
      <c r="H118" s="33"/>
      <c r="I118" s="3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</sheetData>
  <sheetProtection algorithmName="SHA-512" hashValue="E465OPKbgEFZV0pg/nwuDMCbROtpPGe8+3yo59jlF3KGc8yTOtrLTBXoZ3ZdW02x/iuRKgxDTtwSoiek3GhmNw==" saltValue="PrytHiHaG1qYmyjeQ76PcQ==" spinCount="100000" sheet="1" objects="1" scenarios="1" formatColumns="0" formatRows="0" selectLockedCells="1"/>
  <mergeCells count="232">
    <mergeCell ref="A94:R94"/>
    <mergeCell ref="V94:Z94"/>
    <mergeCell ref="V90:Z90"/>
    <mergeCell ref="AA75:AB75"/>
    <mergeCell ref="V84:Z84"/>
    <mergeCell ref="A82:R82"/>
    <mergeCell ref="V82:Z82"/>
    <mergeCell ref="D38:AG38"/>
    <mergeCell ref="V102:Z102"/>
    <mergeCell ref="A69:J69"/>
    <mergeCell ref="R74:S74"/>
    <mergeCell ref="W75:Z75"/>
    <mergeCell ref="AA69:AB69"/>
    <mergeCell ref="AC69:AD69"/>
    <mergeCell ref="R75:S75"/>
    <mergeCell ref="A86:R86"/>
    <mergeCell ref="A88:R88"/>
    <mergeCell ref="A90:R90"/>
    <mergeCell ref="A84:R84"/>
    <mergeCell ref="V80:Z80"/>
    <mergeCell ref="V86:Z86"/>
    <mergeCell ref="V88:Z88"/>
    <mergeCell ref="A80:R80"/>
    <mergeCell ref="AA90:AF90"/>
    <mergeCell ref="A102:R102"/>
    <mergeCell ref="T74:U74"/>
    <mergeCell ref="A74:J74"/>
    <mergeCell ref="K74:Q74"/>
    <mergeCell ref="W74:Z74"/>
    <mergeCell ref="A77:R77"/>
    <mergeCell ref="Y98:Z98"/>
    <mergeCell ref="AA68:AB68"/>
    <mergeCell ref="AC68:AD68"/>
    <mergeCell ref="K70:Q70"/>
    <mergeCell ref="R70:S70"/>
    <mergeCell ref="W69:Z69"/>
    <mergeCell ref="K69:Q69"/>
    <mergeCell ref="R69:S69"/>
    <mergeCell ref="T69:U69"/>
    <mergeCell ref="AA70:AB70"/>
    <mergeCell ref="A71:J71"/>
    <mergeCell ref="A73:J73"/>
    <mergeCell ref="K73:Q73"/>
    <mergeCell ref="K72:Q72"/>
    <mergeCell ref="A72:J72"/>
    <mergeCell ref="K71:Q71"/>
    <mergeCell ref="W73:Z73"/>
    <mergeCell ref="AA73:AB73"/>
    <mergeCell ref="R64:S64"/>
    <mergeCell ref="R65:S65"/>
    <mergeCell ref="A64:J64"/>
    <mergeCell ref="K64:Q64"/>
    <mergeCell ref="AC74:AD74"/>
    <mergeCell ref="AC75:AD75"/>
    <mergeCell ref="AA74:AB74"/>
    <mergeCell ref="T72:U72"/>
    <mergeCell ref="AC70:AD70"/>
    <mergeCell ref="AA72:AB72"/>
    <mergeCell ref="AC72:AD72"/>
    <mergeCell ref="R73:S73"/>
    <mergeCell ref="T73:U73"/>
    <mergeCell ref="W72:Z72"/>
    <mergeCell ref="R72:S72"/>
    <mergeCell ref="AC71:AD71"/>
    <mergeCell ref="AA71:AB71"/>
    <mergeCell ref="W71:Z71"/>
    <mergeCell ref="R71:S71"/>
    <mergeCell ref="T71:U71"/>
    <mergeCell ref="T70:U70"/>
    <mergeCell ref="W70:Z70"/>
    <mergeCell ref="AC73:AD73"/>
    <mergeCell ref="A70:J70"/>
    <mergeCell ref="AC62:AD62"/>
    <mergeCell ref="AC63:AD63"/>
    <mergeCell ref="AA65:AB65"/>
    <mergeCell ref="A65:J65"/>
    <mergeCell ref="A62:J62"/>
    <mergeCell ref="W58:Z58"/>
    <mergeCell ref="T66:U66"/>
    <mergeCell ref="W66:Z66"/>
    <mergeCell ref="W65:Z65"/>
    <mergeCell ref="T64:U64"/>
    <mergeCell ref="T65:U65"/>
    <mergeCell ref="W63:Z63"/>
    <mergeCell ref="W60:Z60"/>
    <mergeCell ref="R59:S59"/>
    <mergeCell ref="AA58:AB58"/>
    <mergeCell ref="AA59:AB59"/>
    <mergeCell ref="AA60:AB60"/>
    <mergeCell ref="AA61:AB61"/>
    <mergeCell ref="AA62:AB62"/>
    <mergeCell ref="AA63:AB63"/>
    <mergeCell ref="AA64:AB64"/>
    <mergeCell ref="AA66:AB66"/>
    <mergeCell ref="W64:Z64"/>
    <mergeCell ref="W62:Z62"/>
    <mergeCell ref="AC66:AD66"/>
    <mergeCell ref="AA67:AB67"/>
    <mergeCell ref="AC67:AD67"/>
    <mergeCell ref="AC55:AD55"/>
    <mergeCell ref="A56:J56"/>
    <mergeCell ref="K56:Q56"/>
    <mergeCell ref="W56:Z56"/>
    <mergeCell ref="T63:U63"/>
    <mergeCell ref="A59:J59"/>
    <mergeCell ref="K59:Q59"/>
    <mergeCell ref="W59:Z59"/>
    <mergeCell ref="A60:J60"/>
    <mergeCell ref="K60:Q60"/>
    <mergeCell ref="T60:U60"/>
    <mergeCell ref="K65:Q65"/>
    <mergeCell ref="W55:Z55"/>
    <mergeCell ref="A61:J61"/>
    <mergeCell ref="AC57:AD57"/>
    <mergeCell ref="AC58:AD58"/>
    <mergeCell ref="AC59:AD59"/>
    <mergeCell ref="AC60:AD60"/>
    <mergeCell ref="AC61:AD61"/>
    <mergeCell ref="AC64:AD64"/>
    <mergeCell ref="AC65:AD65"/>
    <mergeCell ref="A68:J68"/>
    <mergeCell ref="K68:Q68"/>
    <mergeCell ref="W68:Z68"/>
    <mergeCell ref="A66:J66"/>
    <mergeCell ref="K66:Q66"/>
    <mergeCell ref="R66:S66"/>
    <mergeCell ref="B111:N111"/>
    <mergeCell ref="A67:J67"/>
    <mergeCell ref="R68:S68"/>
    <mergeCell ref="T68:U68"/>
    <mergeCell ref="K67:Q67"/>
    <mergeCell ref="R67:S67"/>
    <mergeCell ref="T67:U67"/>
    <mergeCell ref="V104:Z104"/>
    <mergeCell ref="V106:Z106"/>
    <mergeCell ref="V108:Z108"/>
    <mergeCell ref="A104:R104"/>
    <mergeCell ref="A106:R106"/>
    <mergeCell ref="A108:R108"/>
    <mergeCell ref="A97:E97"/>
    <mergeCell ref="F97:J97"/>
    <mergeCell ref="A98:E98"/>
    <mergeCell ref="F98:J98"/>
    <mergeCell ref="K97:AB97"/>
    <mergeCell ref="A115:I115"/>
    <mergeCell ref="J115:P115"/>
    <mergeCell ref="Q115:X117"/>
    <mergeCell ref="A116:I116"/>
    <mergeCell ref="J116:P116"/>
    <mergeCell ref="A117:I117"/>
    <mergeCell ref="J117:P117"/>
    <mergeCell ref="A114:I114"/>
    <mergeCell ref="J114:P114"/>
    <mergeCell ref="Q114:X114"/>
    <mergeCell ref="T58:U58"/>
    <mergeCell ref="A57:J57"/>
    <mergeCell ref="K57:Q57"/>
    <mergeCell ref="A47:K47"/>
    <mergeCell ref="AC56:AD56"/>
    <mergeCell ref="A49:K49"/>
    <mergeCell ref="O49:R49"/>
    <mergeCell ref="A58:J58"/>
    <mergeCell ref="K58:Q58"/>
    <mergeCell ref="AA55:AB55"/>
    <mergeCell ref="AA56:AB56"/>
    <mergeCell ref="W57:Z57"/>
    <mergeCell ref="AA57:AB57"/>
    <mergeCell ref="T56:U56"/>
    <mergeCell ref="R56:S56"/>
    <mergeCell ref="R57:S57"/>
    <mergeCell ref="A55:J55"/>
    <mergeCell ref="K55:Q55"/>
    <mergeCell ref="T57:U57"/>
    <mergeCell ref="D34:AG34"/>
    <mergeCell ref="D36:AG36"/>
    <mergeCell ref="D32:AG32"/>
    <mergeCell ref="T54:U54"/>
    <mergeCell ref="K54:Q54"/>
    <mergeCell ref="A54:J54"/>
    <mergeCell ref="AA53:AB53"/>
    <mergeCell ref="AC53:AD53"/>
    <mergeCell ref="AC54:AD54"/>
    <mergeCell ref="AA54:AB54"/>
    <mergeCell ref="W54:Z54"/>
    <mergeCell ref="A28:AD28"/>
    <mergeCell ref="R58:S58"/>
    <mergeCell ref="A5:X5"/>
    <mergeCell ref="B7:G7"/>
    <mergeCell ref="B19:AD19"/>
    <mergeCell ref="B20:AD20"/>
    <mergeCell ref="A9:AD9"/>
    <mergeCell ref="A52:J53"/>
    <mergeCell ref="K52:Q53"/>
    <mergeCell ref="W52:AD52"/>
    <mergeCell ref="W53:Z53"/>
    <mergeCell ref="O47:R47"/>
    <mergeCell ref="R52:S53"/>
    <mergeCell ref="T52:U53"/>
    <mergeCell ref="T47:AD47"/>
    <mergeCell ref="V52:V53"/>
    <mergeCell ref="B14:AD14"/>
    <mergeCell ref="B22:AD22"/>
    <mergeCell ref="B23:AD23"/>
    <mergeCell ref="B25:AD25"/>
    <mergeCell ref="B26:AD26"/>
    <mergeCell ref="B17:AD17"/>
    <mergeCell ref="B16:AD16"/>
    <mergeCell ref="T55:U55"/>
    <mergeCell ref="A92:R92"/>
    <mergeCell ref="V92:Z92"/>
    <mergeCell ref="AA92:AF92"/>
    <mergeCell ref="W67:Z67"/>
    <mergeCell ref="B13:AD13"/>
    <mergeCell ref="Q111:T111"/>
    <mergeCell ref="R98:T98"/>
    <mergeCell ref="R54:S54"/>
    <mergeCell ref="R55:S55"/>
    <mergeCell ref="AC98:AD98"/>
    <mergeCell ref="K61:Q61"/>
    <mergeCell ref="W61:Z61"/>
    <mergeCell ref="R60:S60"/>
    <mergeCell ref="K62:Q62"/>
    <mergeCell ref="R61:S61"/>
    <mergeCell ref="R62:S62"/>
    <mergeCell ref="R63:S63"/>
    <mergeCell ref="T62:U62"/>
    <mergeCell ref="T61:U61"/>
    <mergeCell ref="A78:R78"/>
    <mergeCell ref="V78:Z78"/>
    <mergeCell ref="A63:J63"/>
    <mergeCell ref="K63:Q63"/>
    <mergeCell ref="T59:U59"/>
  </mergeCells>
  <conditionalFormatting sqref="A90">
    <cfRule type="expression" dxfId="28" priority="4">
      <formula>$O$49="DE MINIMIS"</formula>
    </cfRule>
  </conditionalFormatting>
  <conditionalFormatting sqref="A92">
    <cfRule type="expression" dxfId="27" priority="3">
      <formula>$O$49="BLOKOVÁ VÝJIMKA"</formula>
    </cfRule>
  </conditionalFormatting>
  <conditionalFormatting sqref="A56:Q74">
    <cfRule type="expression" dxfId="26" priority="87">
      <formula>AND(#REF!=1)</formula>
    </cfRule>
  </conditionalFormatting>
  <conditionalFormatting sqref="A82:R82">
    <cfRule type="expression" dxfId="25" priority="8">
      <formula>$O$49="DE MINIMIS"</formula>
    </cfRule>
  </conditionalFormatting>
  <conditionalFormatting sqref="A94:R94 V94:Z94">
    <cfRule type="expression" dxfId="24" priority="15">
      <formula>$O$47="Kalkulátor úspory"</formula>
    </cfRule>
  </conditionalFormatting>
  <conditionalFormatting sqref="A84:V84">
    <cfRule type="expression" dxfId="23" priority="9">
      <formula>$O$49="DE MINIMIS"</formula>
    </cfRule>
  </conditionalFormatting>
  <conditionalFormatting sqref="L45:N45 Q45 A45:A46 S45:Z46 L46:Q46 U84">
    <cfRule type="expression" dxfId="22" priority="86">
      <formula>#REF!="ANO"</formula>
    </cfRule>
  </conditionalFormatting>
  <conditionalFormatting sqref="M98:T98">
    <cfRule type="expression" dxfId="21" priority="58">
      <formula>$R$98=0</formula>
    </cfRule>
  </conditionalFormatting>
  <conditionalFormatting sqref="R57:R74">
    <cfRule type="expression" dxfId="20" priority="37">
      <formula>AND(#REF!=1)</formula>
    </cfRule>
  </conditionalFormatting>
  <conditionalFormatting sqref="R98:T98 AC98:AD98">
    <cfRule type="expression" dxfId="19" priority="78">
      <formula>AND($AC$98&lt;&gt;0)</formula>
    </cfRule>
  </conditionalFormatting>
  <conditionalFormatting sqref="S84:U84">
    <cfRule type="expression" dxfId="18" priority="17">
      <formula>#REF!="ANO"</formula>
    </cfRule>
  </conditionalFormatting>
  <conditionalFormatting sqref="T47:AD47">
    <cfRule type="expression" dxfId="17" priority="95">
      <formula>$O$47="Energetický posudek"</formula>
    </cfRule>
  </conditionalFormatting>
  <conditionalFormatting sqref="V82">
    <cfRule type="expression" dxfId="16" priority="7">
      <formula>$O$49="DE MINIMIS"</formula>
    </cfRule>
  </conditionalFormatting>
  <conditionalFormatting sqref="V90">
    <cfRule type="expression" dxfId="15" priority="6">
      <formula>$O$49="DE MINIMIS"</formula>
    </cfRule>
  </conditionalFormatting>
  <conditionalFormatting sqref="V92">
    <cfRule type="expression" dxfId="14" priority="5">
      <formula>$O$49="BLOKOVÁ VÝJIMKA"</formula>
    </cfRule>
  </conditionalFormatting>
  <conditionalFormatting sqref="W75:Z77 W79:Z79">
    <cfRule type="expression" dxfId="13" priority="94">
      <formula>AND(#REF!=1)</formula>
    </cfRule>
  </conditionalFormatting>
  <conditionalFormatting sqref="AA90">
    <cfRule type="expression" dxfId="12" priority="2">
      <formula>$O$49="DE MINIMIS"</formula>
    </cfRule>
  </conditionalFormatting>
  <conditionalFormatting sqref="AA92">
    <cfRule type="expression" dxfId="11" priority="1">
      <formula>$O$49="BLOKOVÁ VÝJIMKA"</formula>
    </cfRule>
  </conditionalFormatting>
  <conditionalFormatting sqref="AA53:AB53">
    <cfRule type="expression" dxfId="10" priority="59">
      <formula>#REF!="NE"</formula>
    </cfRule>
  </conditionalFormatting>
  <conditionalFormatting sqref="AA54:AB74">
    <cfRule type="expression" dxfId="9" priority="57">
      <formula>$AA$54=0</formula>
    </cfRule>
  </conditionalFormatting>
  <conditionalFormatting sqref="AE54:AH74">
    <cfRule type="expression" dxfId="8" priority="56">
      <formula>$AH$54&gt;0</formula>
    </cfRule>
  </conditionalFormatting>
  <dataValidations xWindow="232" yWindow="721" count="6">
    <dataValidation allowBlank="1" showInputMessage="1" showErrorMessage="1" prompt="uveďte stručný popis o jaký výdaj jde" sqref="B54:J60 A54:A74" xr:uid="{00000000-0002-0000-0000-000000000000}"/>
    <dataValidation type="list" allowBlank="1" showInputMessage="1" showErrorMessage="1" error="Zvolte z povolených možností!" prompt="Vyberte z nabídky" sqref="K79:Q79 K54:Q76" xr:uid="{00000000-0002-0000-0000-000001000000}">
      <formula1>kategorie</formula1>
    </dataValidation>
    <dataValidation allowBlank="1" showInputMessage="1" showErrorMessage="1" prompt="uveďte stručný popis o jaký údaj jde" sqref="A75:J75 B76:J76 A76:A77 A79:J79" xr:uid="{00000000-0002-0000-0000-000002000000}"/>
    <dataValidation type="list" allowBlank="1" showDropDown="1" showInputMessage="1" showErrorMessage="1" sqref="C32 C38 C36 C34" xr:uid="{00000000-0002-0000-0000-000003000000}">
      <formula1>"x"</formula1>
    </dataValidation>
    <dataValidation type="list" allowBlank="1" showInputMessage="1" showErrorMessage="1" sqref="O47" xr:uid="{00000000-0002-0000-0000-000004000000}">
      <formula1>energetika</formula1>
    </dataValidation>
    <dataValidation type="list" allowBlank="1" showInputMessage="1" showErrorMessage="1" sqref="O49:R49" xr:uid="{00000000-0002-0000-0000-000005000000}">
      <formula1>podpora</formula1>
    </dataValidation>
  </dataValidations>
  <pageMargins left="0.6692913385826772" right="0.55118110236220474" top="0.62992125984251968" bottom="0.6692913385826772" header="0.31496062992125984" footer="0.31496062992125984"/>
  <pageSetup paperSize="9" scale="84" orientation="landscape" r:id="rId1"/>
  <headerFooter>
    <oddFooter>&amp;L&amp;7verze šablony 2.1&amp;C&amp;P.</oddFooter>
  </headerFooter>
  <rowBreaks count="1" manualBreakCount="1">
    <brk id="99" max="16383" man="1"/>
  </rowBreaks>
  <ignoredErrors>
    <ignoredError sqref="V57:V65 AC74:AD74 AC54:AD7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4" r:id="rId4" name="Check Box 110">
              <controlPr locked="0" defaultSize="0" autoFill="0" autoLine="0" autoPict="0">
                <anchor moveWithCells="1">
                  <from>
                    <xdr:col>1</xdr:col>
                    <xdr:colOff>200025</xdr:colOff>
                    <xdr:row>30</xdr:row>
                    <xdr:rowOff>123825</xdr:rowOff>
                  </from>
                  <to>
                    <xdr:col>3</xdr:col>
                    <xdr:colOff>66675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" name="Check Box 111">
              <controlPr locked="0" defaultSize="0" autoFill="0" autoLine="0" autoPict="0">
                <anchor moveWithCells="1">
                  <from>
                    <xdr:col>1</xdr:col>
                    <xdr:colOff>200025</xdr:colOff>
                    <xdr:row>32</xdr:row>
                    <xdr:rowOff>28575</xdr:rowOff>
                  </from>
                  <to>
                    <xdr:col>3</xdr:col>
                    <xdr:colOff>66675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" name="Check Box 112">
              <controlPr locked="0" defaultSize="0" autoFill="0" autoLine="0" autoPict="0">
                <anchor moveWithCells="1">
                  <from>
                    <xdr:col>1</xdr:col>
                    <xdr:colOff>200025</xdr:colOff>
                    <xdr:row>34</xdr:row>
                    <xdr:rowOff>28575</xdr:rowOff>
                  </from>
                  <to>
                    <xdr:col>3</xdr:col>
                    <xdr:colOff>76200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" name="Check Box 113">
              <controlPr locked="0" defaultSize="0" autoFill="0" autoLine="0" autoPict="0">
                <anchor moveWithCells="1">
                  <from>
                    <xdr:col>1</xdr:col>
                    <xdr:colOff>200025</xdr:colOff>
                    <xdr:row>36</xdr:row>
                    <xdr:rowOff>28575</xdr:rowOff>
                  </from>
                  <to>
                    <xdr:col>3</xdr:col>
                    <xdr:colOff>76200</xdr:colOff>
                    <xdr:row>38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29"/>
  <sheetViews>
    <sheetView workbookViewId="0">
      <selection activeCell="C5" sqref="C5"/>
    </sheetView>
  </sheetViews>
  <sheetFormatPr defaultColWidth="8.7109375" defaultRowHeight="15" x14ac:dyDescent="0.25"/>
  <cols>
    <col min="1" max="1" width="4.140625" style="68" customWidth="1"/>
    <col min="2" max="2" width="115.140625" style="68" customWidth="1"/>
    <col min="3" max="3" width="16.5703125" style="68" customWidth="1"/>
    <col min="4" max="4" width="27.85546875" style="68" customWidth="1"/>
    <col min="5" max="31" width="8.7109375" style="68" hidden="1" customWidth="1"/>
    <col min="32" max="16384" width="8.7109375" style="68"/>
  </cols>
  <sheetData>
    <row r="1" spans="2:8" ht="15.75" thickBot="1" x14ac:dyDescent="0.3"/>
    <row r="2" spans="2:8" ht="16.5" thickBot="1" x14ac:dyDescent="0.3">
      <c r="B2" s="221" t="s">
        <v>122</v>
      </c>
      <c r="C2" s="222"/>
      <c r="D2" s="69"/>
    </row>
    <row r="3" spans="2:8" ht="59.1" customHeight="1" thickBot="1" x14ac:dyDescent="0.3">
      <c r="B3" s="223" t="s">
        <v>81</v>
      </c>
      <c r="C3" s="224"/>
      <c r="D3" s="70" t="s">
        <v>114</v>
      </c>
    </row>
    <row r="4" spans="2:8" ht="42" customHeight="1" thickBot="1" x14ac:dyDescent="0.3">
      <c r="B4" s="91" t="s">
        <v>121</v>
      </c>
      <c r="C4" s="90" t="s">
        <v>82</v>
      </c>
      <c r="D4" s="71" t="str">
        <f>IF(OR(C28="ANO",C29="ANO"),"Nelze využít TYP OPATŘENÍ A, bylo vybráno OPATŘENÍ D","")</f>
        <v/>
      </c>
      <c r="H4" s="68" t="s">
        <v>83</v>
      </c>
    </row>
    <row r="5" spans="2:8" x14ac:dyDescent="0.25">
      <c r="B5" s="83" t="s">
        <v>84</v>
      </c>
      <c r="C5" s="72"/>
      <c r="D5" s="73"/>
      <c r="G5" s="74" t="s">
        <v>38</v>
      </c>
      <c r="H5" s="68" t="s">
        <v>85</v>
      </c>
    </row>
    <row r="6" spans="2:8" x14ac:dyDescent="0.25">
      <c r="B6" s="84" t="s">
        <v>86</v>
      </c>
      <c r="C6" s="72"/>
      <c r="D6" s="73"/>
      <c r="G6" s="75" t="s">
        <v>39</v>
      </c>
      <c r="H6" s="68" t="s">
        <v>87</v>
      </c>
    </row>
    <row r="7" spans="2:8" x14ac:dyDescent="0.25">
      <c r="B7" s="85" t="s">
        <v>88</v>
      </c>
      <c r="C7" s="72"/>
      <c r="D7" s="73"/>
      <c r="G7" s="76"/>
      <c r="H7" s="68" t="s">
        <v>89</v>
      </c>
    </row>
    <row r="8" spans="2:8" ht="30" x14ac:dyDescent="0.25">
      <c r="B8" s="86" t="s">
        <v>90</v>
      </c>
      <c r="C8" s="72"/>
      <c r="D8" s="73"/>
    </row>
    <row r="9" spans="2:8" ht="15.75" thickBot="1" x14ac:dyDescent="0.3">
      <c r="B9" s="84" t="s">
        <v>91</v>
      </c>
      <c r="C9" s="72"/>
      <c r="D9" s="73"/>
    </row>
    <row r="10" spans="2:8" ht="50.45" customHeight="1" thickBot="1" x14ac:dyDescent="0.3">
      <c r="B10" s="89" t="s">
        <v>123</v>
      </c>
      <c r="C10" s="90" t="s">
        <v>92</v>
      </c>
      <c r="D10" s="71" t="str">
        <f>IF(OR(C28="ANO",C29="ANO"),"Nelze využít TYP OPATŘENÍ B, bylo vybráno OPATŘENÍ D","")</f>
        <v/>
      </c>
    </row>
    <row r="11" spans="2:8" x14ac:dyDescent="0.25">
      <c r="B11" s="83" t="s">
        <v>93</v>
      </c>
      <c r="C11" s="72"/>
      <c r="D11" s="73"/>
    </row>
    <row r="12" spans="2:8" x14ac:dyDescent="0.25">
      <c r="B12" s="84" t="s">
        <v>94</v>
      </c>
      <c r="C12" s="72"/>
      <c r="D12" s="73"/>
    </row>
    <row r="13" spans="2:8" x14ac:dyDescent="0.25">
      <c r="B13" s="84" t="s">
        <v>95</v>
      </c>
      <c r="C13" s="72"/>
      <c r="D13" s="73"/>
    </row>
    <row r="14" spans="2:8" x14ac:dyDescent="0.25">
      <c r="B14" s="84" t="s">
        <v>96</v>
      </c>
      <c r="C14" s="72"/>
      <c r="D14" s="73"/>
    </row>
    <row r="15" spans="2:8" x14ac:dyDescent="0.25">
      <c r="B15" s="84" t="s">
        <v>97</v>
      </c>
      <c r="C15" s="72"/>
      <c r="D15" s="73"/>
    </row>
    <row r="16" spans="2:8" x14ac:dyDescent="0.25">
      <c r="B16" s="84" t="s">
        <v>98</v>
      </c>
      <c r="C16" s="72"/>
      <c r="D16" s="73"/>
    </row>
    <row r="17" spans="2:10" x14ac:dyDescent="0.25">
      <c r="B17" s="84" t="s">
        <v>99</v>
      </c>
      <c r="C17" s="72"/>
      <c r="D17" s="73"/>
    </row>
    <row r="18" spans="2:10" x14ac:dyDescent="0.25">
      <c r="B18" s="84" t="s">
        <v>100</v>
      </c>
      <c r="C18" s="72"/>
      <c r="D18" s="73"/>
    </row>
    <row r="19" spans="2:10" ht="30.75" thickBot="1" x14ac:dyDescent="0.3">
      <c r="B19" s="87" t="s">
        <v>101</v>
      </c>
      <c r="C19" s="72"/>
      <c r="D19" s="73"/>
    </row>
    <row r="20" spans="2:10" ht="84" customHeight="1" thickBot="1" x14ac:dyDescent="0.3">
      <c r="B20" s="89" t="s">
        <v>120</v>
      </c>
      <c r="C20" s="90" t="s">
        <v>102</v>
      </c>
      <c r="D20" s="71" t="str">
        <f>IF(OR(C28="ANO",C29="ANO"),"Nelze využít TYP OPATŘENÍ C, bylo vybráno OPATŘEDÍ D",I20)</f>
        <v>Nejprve vyplňte TYP OPATŘENÍ A nebo B (nebo A+B), OPATŘENÍ TYP C může být pouze v kombinaci s OPATŘENÍM A nebo B.</v>
      </c>
      <c r="I20" s="77" t="str">
        <f>IF(OR(C5="ANO",C6="ANO",C7="ANO",C8="ANO",C9="ANO",C11="ANO",C12="ANO",C13="ANO",C14="ANO",C15="ANO",C16="ANO",C17="ANO",C18="ANO",C19="ANO",C28="ANO",C29="ANO"),"OPATŘENÍ C lze kombinovat s OPATŘENÍM A nebo B","Nejprve vyplňte TYP OPATŘENÍ A nebo B (nebo A+B), OPATŘENÍ TYP C může být pouze v kombinaci s OPATŘENÍM A nebo B.")</f>
        <v>Nejprve vyplňte TYP OPATŘENÍ A nebo B (nebo A+B), OPATŘENÍ TYP C může být pouze v kombinaci s OPATŘENÍM A nebo B.</v>
      </c>
      <c r="J20" s="68" t="s">
        <v>103</v>
      </c>
    </row>
    <row r="21" spans="2:10" ht="30" x14ac:dyDescent="0.25">
      <c r="B21" s="88" t="s">
        <v>104</v>
      </c>
      <c r="C21" s="72"/>
      <c r="D21" s="73"/>
      <c r="J21" s="68" t="s">
        <v>105</v>
      </c>
    </row>
    <row r="22" spans="2:10" ht="30" x14ac:dyDescent="0.25">
      <c r="B22" s="85" t="s">
        <v>106</v>
      </c>
      <c r="C22" s="72"/>
      <c r="D22" s="73"/>
    </row>
    <row r="23" spans="2:10" ht="30" x14ac:dyDescent="0.25">
      <c r="B23" s="85" t="s">
        <v>107</v>
      </c>
      <c r="C23" s="72"/>
      <c r="D23" s="73"/>
    </row>
    <row r="24" spans="2:10" ht="30" x14ac:dyDescent="0.25">
      <c r="B24" s="85" t="s">
        <v>108</v>
      </c>
      <c r="C24" s="72"/>
      <c r="D24" s="73"/>
    </row>
    <row r="25" spans="2:10" ht="45" x14ac:dyDescent="0.25">
      <c r="B25" s="85" t="s">
        <v>109</v>
      </c>
      <c r="C25" s="72"/>
      <c r="D25" s="73"/>
    </row>
    <row r="26" spans="2:10" ht="30.75" thickBot="1" x14ac:dyDescent="0.3">
      <c r="B26" s="85" t="s">
        <v>110</v>
      </c>
      <c r="C26" s="72"/>
      <c r="D26" s="73"/>
    </row>
    <row r="27" spans="2:10" ht="49.5" customHeight="1" thickBot="1" x14ac:dyDescent="0.3">
      <c r="B27" s="89" t="s">
        <v>119</v>
      </c>
      <c r="C27" s="90" t="s">
        <v>111</v>
      </c>
      <c r="D27" s="78" t="str">
        <f>IF(OR(C5="ANO",C6="ANO",C7="ANO",C8="ANO",C9="ANO",C11="ANO",C12="ANO",C13="ANO",C14="ANO",C15="ANO",C16="ANO",C17="ANO",C18="ANO",C19="ANO",C21="ANO",C22="ANO",C23="ANO",C24="ANO",C25="ANO",C26="ANO"),"Nelze využít TYP OPATŘENÍ D (bylo vybráno OPATŘENÍ A, B nebo C). ","")</f>
        <v/>
      </c>
    </row>
    <row r="28" spans="2:10" x14ac:dyDescent="0.25">
      <c r="B28" s="88" t="s">
        <v>112</v>
      </c>
      <c r="C28" s="72"/>
      <c r="D28" s="73"/>
    </row>
    <row r="29" spans="2:10" ht="45.75" thickBot="1" x14ac:dyDescent="0.3">
      <c r="B29" s="87" t="s">
        <v>113</v>
      </c>
      <c r="C29" s="79"/>
      <c r="D29" s="73"/>
    </row>
  </sheetData>
  <mergeCells count="2">
    <mergeCell ref="B2:C2"/>
    <mergeCell ref="B3:C3"/>
  </mergeCells>
  <conditionalFormatting sqref="C5:C9">
    <cfRule type="containsText" dxfId="7" priority="10" operator="containsText" text="ANO">
      <formula>NOT(ISERROR(SEARCH("ANO",C5)))</formula>
    </cfRule>
    <cfRule type="containsText" dxfId="6" priority="12" operator="containsText" text="ANO">
      <formula>NOT(ISERROR(SEARCH("ANO",C5)))</formula>
    </cfRule>
  </conditionalFormatting>
  <conditionalFormatting sqref="C11:C19">
    <cfRule type="containsText" dxfId="5" priority="7" operator="containsText" text="ANO">
      <formula>NOT(ISERROR(SEARCH("ANO",C11)))</formula>
    </cfRule>
    <cfRule type="containsText" dxfId="4" priority="9" operator="containsText" text="ANO">
      <formula>NOT(ISERROR(SEARCH("ANO",C11)))</formula>
    </cfRule>
  </conditionalFormatting>
  <conditionalFormatting sqref="C21:C26">
    <cfRule type="containsText" dxfId="3" priority="4" operator="containsText" text="ANO">
      <formula>NOT(ISERROR(SEARCH("ANO",C21)))</formula>
    </cfRule>
    <cfRule type="containsText" dxfId="2" priority="6" operator="containsText" text="ANO">
      <formula>NOT(ISERROR(SEARCH("ANO",C21)))</formula>
    </cfRule>
  </conditionalFormatting>
  <conditionalFormatting sqref="C28:C29">
    <cfRule type="containsText" dxfId="1" priority="1" operator="containsText" text="ANO">
      <formula>NOT(ISERROR(SEARCH("ANO",C28)))</formula>
    </cfRule>
    <cfRule type="containsText" dxfId="0" priority="3" operator="containsText" text="ANO">
      <formula>NOT(ISERROR(SEARCH("ANO",C28)))</formula>
    </cfRule>
  </conditionalFormatting>
  <dataValidations count="2">
    <dataValidation type="list" allowBlank="1" showInputMessage="1" showErrorMessage="1" promptTitle="VYBER POKUD ANO" sqref="C5:C9 C11:C19 C21:C26 C28:C29" xr:uid="{00000000-0002-0000-0100-000000000000}">
      <formula1>$G$5</formula1>
    </dataValidation>
    <dataValidation allowBlank="1" showInputMessage="1" showErrorMessage="1" promptTitle="ANO" prompt="ANO" sqref="G5" xr:uid="{00000000-0002-0000-0100-000001000000}"/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workbookViewId="0">
      <selection activeCell="J17" sqref="J17"/>
    </sheetView>
  </sheetViews>
  <sheetFormatPr defaultRowHeight="15" x14ac:dyDescent="0.25"/>
  <sheetData>
    <row r="1" spans="1:5" x14ac:dyDescent="0.25">
      <c r="A1" t="s">
        <v>38</v>
      </c>
      <c r="B1" t="s">
        <v>75</v>
      </c>
      <c r="C1" t="s">
        <v>76</v>
      </c>
      <c r="D1" t="s">
        <v>77</v>
      </c>
      <c r="E1" t="s">
        <v>78</v>
      </c>
    </row>
    <row r="2" spans="1:5" x14ac:dyDescent="0.25">
      <c r="A2" t="s">
        <v>39</v>
      </c>
      <c r="B2" t="s">
        <v>39</v>
      </c>
      <c r="C2" t="s">
        <v>77</v>
      </c>
      <c r="D2" t="s">
        <v>76</v>
      </c>
      <c r="E2" t="s">
        <v>79</v>
      </c>
    </row>
    <row r="3" spans="1:5" x14ac:dyDescent="0.25">
      <c r="A3" t="s">
        <v>74</v>
      </c>
      <c r="E3" t="s">
        <v>76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29"/>
  <sheetViews>
    <sheetView topLeftCell="A4" zoomScale="140" workbookViewId="0">
      <selection activeCell="F4" sqref="F4:F5"/>
    </sheetView>
  </sheetViews>
  <sheetFormatPr defaultColWidth="9.140625" defaultRowHeight="15" x14ac:dyDescent="0.25"/>
  <cols>
    <col min="1" max="1" width="9.140625" style="27"/>
    <col min="2" max="2" width="29.85546875" style="27" bestFit="1" customWidth="1"/>
    <col min="3" max="3" width="48.42578125" style="27" customWidth="1"/>
    <col min="4" max="4" width="17.140625" style="27" customWidth="1"/>
    <col min="5" max="5" width="28.5703125" style="27" customWidth="1"/>
    <col min="6" max="7" width="9.140625" style="27"/>
    <col min="8" max="8" width="14.140625" style="27" customWidth="1"/>
    <col min="9" max="16384" width="9.140625" style="27"/>
  </cols>
  <sheetData>
    <row r="1" spans="2:8" s="26" customFormat="1" x14ac:dyDescent="0.25">
      <c r="B1" s="57" t="s">
        <v>13</v>
      </c>
      <c r="C1" s="57" t="s">
        <v>14</v>
      </c>
      <c r="D1" s="225" t="s">
        <v>60</v>
      </c>
      <c r="E1" s="225"/>
      <c r="G1" s="26" t="s">
        <v>37</v>
      </c>
      <c r="H1" s="26" t="s">
        <v>41</v>
      </c>
    </row>
    <row r="2" spans="2:8" ht="30" x14ac:dyDescent="0.25">
      <c r="B2" s="22" t="s">
        <v>55</v>
      </c>
      <c r="C2" s="22" t="s">
        <v>15</v>
      </c>
      <c r="D2" s="58" t="s">
        <v>29</v>
      </c>
      <c r="E2" s="58" t="s">
        <v>30</v>
      </c>
      <c r="G2" s="27" t="s">
        <v>38</v>
      </c>
      <c r="H2" s="27" t="s">
        <v>42</v>
      </c>
    </row>
    <row r="3" spans="2:8" ht="36" x14ac:dyDescent="0.25">
      <c r="B3" s="22" t="s">
        <v>56</v>
      </c>
      <c r="C3" s="22" t="s">
        <v>16</v>
      </c>
      <c r="D3" s="59">
        <v>500000</v>
      </c>
      <c r="E3" s="59">
        <v>60000000</v>
      </c>
      <c r="G3" s="27" t="s">
        <v>39</v>
      </c>
      <c r="H3" s="27" t="s">
        <v>43</v>
      </c>
    </row>
    <row r="4" spans="2:8" ht="30" x14ac:dyDescent="0.25">
      <c r="B4" s="22" t="s">
        <v>57</v>
      </c>
      <c r="C4" s="22" t="s">
        <v>31</v>
      </c>
      <c r="D4" s="58">
        <f>D3/1000000</f>
        <v>0.5</v>
      </c>
      <c r="E4" s="58">
        <f>E3/1000000</f>
        <v>60</v>
      </c>
      <c r="F4" s="27" t="s">
        <v>65</v>
      </c>
    </row>
    <row r="5" spans="2:8" ht="45" x14ac:dyDescent="0.25">
      <c r="B5" s="60" t="s">
        <v>58</v>
      </c>
      <c r="C5" s="18" t="s">
        <v>20</v>
      </c>
      <c r="D5" s="60"/>
      <c r="E5" s="60"/>
      <c r="F5" s="27" t="s">
        <v>66</v>
      </c>
    </row>
    <row r="6" spans="2:8" ht="24" x14ac:dyDescent="0.25">
      <c r="B6" s="60" t="s">
        <v>59</v>
      </c>
      <c r="C6" s="18" t="s">
        <v>22</v>
      </c>
      <c r="D6" s="60"/>
      <c r="E6" s="60"/>
    </row>
    <row r="7" spans="2:8" ht="24" x14ac:dyDescent="0.25">
      <c r="B7" s="22" t="s">
        <v>62</v>
      </c>
      <c r="C7" s="18" t="s">
        <v>17</v>
      </c>
      <c r="D7" s="60"/>
      <c r="E7" s="60"/>
    </row>
    <row r="8" spans="2:8" ht="24" x14ac:dyDescent="0.25">
      <c r="B8" s="22"/>
      <c r="C8" s="22" t="s">
        <v>18</v>
      </c>
      <c r="D8" s="60"/>
      <c r="E8" s="60"/>
    </row>
    <row r="9" spans="2:8" x14ac:dyDescent="0.25">
      <c r="B9" s="22"/>
      <c r="C9" s="22" t="s">
        <v>19</v>
      </c>
      <c r="D9" s="60"/>
      <c r="E9" s="60"/>
    </row>
    <row r="10" spans="2:8" x14ac:dyDescent="0.25">
      <c r="B10" s="22"/>
      <c r="C10" s="18" t="s">
        <v>21</v>
      </c>
      <c r="D10" s="60"/>
      <c r="E10" s="60"/>
    </row>
    <row r="11" spans="2:8" ht="24" x14ac:dyDescent="0.25">
      <c r="B11" s="22"/>
      <c r="C11" s="18" t="s">
        <v>32</v>
      </c>
      <c r="D11" s="60"/>
      <c r="E11" s="60"/>
    </row>
    <row r="12" spans="2:8" x14ac:dyDescent="0.25">
      <c r="B12" s="60"/>
      <c r="C12" s="18" t="s">
        <v>36</v>
      </c>
      <c r="D12" s="60"/>
      <c r="E12" s="60"/>
    </row>
    <row r="13" spans="2:8" ht="24" x14ac:dyDescent="0.25">
      <c r="B13" s="60"/>
      <c r="C13" s="18" t="str">
        <f>CONCATENATE("Výše zvýhodněného úvěru musí být v rozmezí ",D4," - ",E4," mil. Kč.")</f>
        <v>Výše zvýhodněného úvěru musí být v rozmezí 0,5 - 60 mil. Kč.</v>
      </c>
      <c r="D13" s="60"/>
      <c r="E13" s="60"/>
    </row>
    <row r="14" spans="2:8" x14ac:dyDescent="0.25">
      <c r="C14" s="18"/>
    </row>
    <row r="20" spans="2:2" x14ac:dyDescent="0.25">
      <c r="B20" s="22"/>
    </row>
    <row r="21" spans="2:2" x14ac:dyDescent="0.25">
      <c r="B21" s="22"/>
    </row>
    <row r="22" spans="2:2" x14ac:dyDescent="0.25">
      <c r="B22" s="22"/>
    </row>
    <row r="23" spans="2:2" x14ac:dyDescent="0.25">
      <c r="B23" s="22"/>
    </row>
    <row r="24" spans="2:2" x14ac:dyDescent="0.25">
      <c r="B24" s="22"/>
    </row>
    <row r="25" spans="2:2" x14ac:dyDescent="0.25">
      <c r="B25" s="22"/>
    </row>
    <row r="26" spans="2:2" x14ac:dyDescent="0.25">
      <c r="B26" s="22"/>
    </row>
    <row r="27" spans="2:2" x14ac:dyDescent="0.25">
      <c r="B27" s="22"/>
    </row>
    <row r="28" spans="2:2" x14ac:dyDescent="0.25">
      <c r="B28" s="22"/>
    </row>
    <row r="29" spans="2:2" x14ac:dyDescent="0.25">
      <c r="B29" s="22"/>
    </row>
  </sheetData>
  <sheetProtection selectLockedCells="1" selectUnlockedCells="1"/>
  <mergeCells count="1">
    <mergeCell ref="D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11</vt:i4>
      </vt:variant>
    </vt:vector>
  </HeadingPairs>
  <TitlesOfParts>
    <vt:vector size="15" baseType="lpstr">
      <vt:lpstr>Příloha Projekt</vt:lpstr>
      <vt:lpstr>Vyběr opatření</vt:lpstr>
      <vt:lpstr>List3</vt:lpstr>
      <vt:lpstr>_vst</vt:lpstr>
      <vt:lpstr>DNSH</vt:lpstr>
      <vt:lpstr>DOPAD</vt:lpstr>
      <vt:lpstr>energetika</vt:lpstr>
      <vt:lpstr>kategorie</vt:lpstr>
      <vt:lpstr>kategorienz4</vt:lpstr>
      <vt:lpstr>klimat</vt:lpstr>
      <vt:lpstr>'Příloha Projekt'!Oblast_tisku</vt:lpstr>
      <vt:lpstr>podpora</vt:lpstr>
      <vt:lpstr>PR</vt:lpstr>
      <vt:lpstr>PRA</vt:lpstr>
      <vt:lpstr>souhlas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Řípa Martin Ing.</cp:lastModifiedBy>
  <cp:lastPrinted>2025-07-03T08:45:41Z</cp:lastPrinted>
  <dcterms:created xsi:type="dcterms:W3CDTF">2014-10-10T08:25:14Z</dcterms:created>
  <dcterms:modified xsi:type="dcterms:W3CDTF">2025-07-08T07:55:10Z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10de75-5a0d-4392-bbb6-59aa8e061af6_Enabled">
    <vt:lpwstr>true</vt:lpwstr>
  </property>
  <property fmtid="{D5CDD505-2E9C-101B-9397-08002B2CF9AE}" pid="3" name="MSIP_Label_8310de75-5a0d-4392-bbb6-59aa8e061af6_SetDate">
    <vt:lpwstr>2025-07-03T11:05:42Z</vt:lpwstr>
  </property>
  <property fmtid="{D5CDD505-2E9C-101B-9397-08002B2CF9AE}" pid="4" name="MSIP_Label_8310de75-5a0d-4392-bbb6-59aa8e061af6_Method">
    <vt:lpwstr>Privileged</vt:lpwstr>
  </property>
  <property fmtid="{D5CDD505-2E9C-101B-9397-08002B2CF9AE}" pid="5" name="MSIP_Label_8310de75-5a0d-4392-bbb6-59aa8e061af6_Name">
    <vt:lpwstr>Veřejná informace</vt:lpwstr>
  </property>
  <property fmtid="{D5CDD505-2E9C-101B-9397-08002B2CF9AE}" pid="6" name="MSIP_Label_8310de75-5a0d-4392-bbb6-59aa8e061af6_SiteId">
    <vt:lpwstr>4d1a3907-6ad7-4739-80b5-b7ed4066a30b</vt:lpwstr>
  </property>
  <property fmtid="{D5CDD505-2E9C-101B-9397-08002B2CF9AE}" pid="7" name="MSIP_Label_8310de75-5a0d-4392-bbb6-59aa8e061af6_ActionId">
    <vt:lpwstr>8bbe6518-f7d1-436f-80cd-061d009b122d</vt:lpwstr>
  </property>
  <property fmtid="{D5CDD505-2E9C-101B-9397-08002B2CF9AE}" pid="8" name="MSIP_Label_8310de75-5a0d-4392-bbb6-59aa8e061af6_ContentBits">
    <vt:lpwstr>0</vt:lpwstr>
  </property>
  <property fmtid="{D5CDD505-2E9C-101B-9397-08002B2CF9AE}" pid="9" name="MSIP_Label_8310de75-5a0d-4392-bbb6-59aa8e061af6_Tag">
    <vt:lpwstr>10, 0, 1, 1</vt:lpwstr>
  </property>
</Properties>
</file>