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gross\Downloads\"/>
    </mc:Choice>
  </mc:AlternateContent>
  <bookViews>
    <workbookView xWindow="0" yWindow="0" windowWidth="28800" windowHeight="11916"/>
  </bookViews>
  <sheets>
    <sheet name="příloha PU" sheetId="1" r:id="rId1"/>
    <sheet name="_vst" sheetId="2" r:id="rId2"/>
  </sheets>
  <definedNames>
    <definedName name="cena">'příloha PU'!$R$80:$U$100,'příloha PU'!#REF!</definedName>
    <definedName name="energetika">_vst!$I$2:$I$3</definedName>
    <definedName name="kategorie">_vst!$B$2:$B$14</definedName>
    <definedName name="kategorie2">_vst!$C$2:$C$6</definedName>
    <definedName name="kategorienz3">_vst!$C$2:$C$6</definedName>
    <definedName name="kategorienz4">_vst!$B$2:$B$11</definedName>
    <definedName name="kategoriezp">_vst!$C$2:$C$4</definedName>
    <definedName name="kategoriezp2">_vst!$C$2:$C$5</definedName>
    <definedName name="_xlnm.Print_Area" localSheetId="0">'příloha PU'!$A$1:$AI$137</definedName>
    <definedName name="souhlas">_vst!$H$2:$H$3</definedName>
    <definedName name="zarazeni">'příloha PU'!$K$80:$Q$100,'příloha PU'!#REF!</definedName>
  </definedNames>
  <calcPr calcId="162913"/>
</workbook>
</file>

<file path=xl/calcChain.xml><?xml version="1.0" encoding="utf-8"?>
<calcChain xmlns="http://schemas.openxmlformats.org/spreadsheetml/2006/main">
  <c r="AG81" i="1" l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R101" i="1" l="1"/>
  <c r="T72" i="1" s="1"/>
  <c r="AA116" i="1" l="1"/>
  <c r="AA101" i="1"/>
  <c r="V92" i="1"/>
  <c r="AE92" i="1"/>
  <c r="V93" i="1"/>
  <c r="AE93" i="1"/>
  <c r="V94" i="1"/>
  <c r="AE94" i="1"/>
  <c r="V95" i="1"/>
  <c r="AE95" i="1"/>
  <c r="V96" i="1"/>
  <c r="AE96" i="1"/>
  <c r="AL96" i="1" s="1"/>
  <c r="V97" i="1"/>
  <c r="AE97" i="1"/>
  <c r="V98" i="1"/>
  <c r="AE98" i="1"/>
  <c r="V99" i="1"/>
  <c r="AE99" i="1"/>
  <c r="AE81" i="1"/>
  <c r="AE82" i="1"/>
  <c r="AE83" i="1"/>
  <c r="AE84" i="1"/>
  <c r="AE85" i="1"/>
  <c r="AE86" i="1"/>
  <c r="AE87" i="1"/>
  <c r="AE88" i="1"/>
  <c r="AE89" i="1"/>
  <c r="AE90" i="1"/>
  <c r="AE91" i="1"/>
  <c r="AE100" i="1"/>
  <c r="AE80" i="1"/>
  <c r="AG80" i="1" s="1"/>
  <c r="AL99" i="1" l="1"/>
  <c r="AL93" i="1"/>
  <c r="AL95" i="1"/>
  <c r="AL98" i="1"/>
  <c r="AL97" i="1"/>
  <c r="AL92" i="1"/>
  <c r="AL94" i="1"/>
  <c r="V81" i="1"/>
  <c r="AL81" i="1" s="1"/>
  <c r="V82" i="1"/>
  <c r="AL82" i="1" s="1"/>
  <c r="V83" i="1"/>
  <c r="AL83" i="1" s="1"/>
  <c r="V84" i="1"/>
  <c r="AL84" i="1" s="1"/>
  <c r="V85" i="1"/>
  <c r="AL85" i="1" s="1"/>
  <c r="V86" i="1"/>
  <c r="AL86" i="1" s="1"/>
  <c r="V87" i="1"/>
  <c r="AL87" i="1" s="1"/>
  <c r="V88" i="1"/>
  <c r="AL88" i="1" s="1"/>
  <c r="V89" i="1"/>
  <c r="AL89" i="1" s="1"/>
  <c r="V90" i="1"/>
  <c r="AL90" i="1" s="1"/>
  <c r="V91" i="1"/>
  <c r="AL91" i="1" s="1"/>
  <c r="V100" i="1"/>
  <c r="AL100" i="1" s="1"/>
  <c r="V80" i="1"/>
  <c r="AL80" i="1" s="1"/>
  <c r="AG101" i="1"/>
  <c r="V116" i="1" l="1"/>
  <c r="T68" i="1"/>
  <c r="AE101" i="1"/>
  <c r="V112" i="1" s="1"/>
  <c r="AA114" i="1"/>
  <c r="F4" i="2" l="1"/>
  <c r="E4" i="2"/>
  <c r="D13" i="2" l="1"/>
  <c r="W101" i="1" l="1"/>
  <c r="R122" i="1" s="1"/>
  <c r="AC116" i="1" l="1"/>
  <c r="V108" i="1"/>
  <c r="V110" i="1"/>
  <c r="V114" i="1" l="1"/>
  <c r="AC114" i="1" s="1"/>
  <c r="AB112" i="1"/>
</calcChain>
</file>

<file path=xl/comments1.xml><?xml version="1.0" encoding="utf-8"?>
<comments xmlns="http://schemas.openxmlformats.org/spreadsheetml/2006/main">
  <authors>
    <author>Šefčík</author>
    <author>gross</author>
  </authors>
  <commentLis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</t>
        </r>
      </text>
    </comment>
    <comment ref="K78" authorId="0" shapeId="0">
      <text>
        <r>
          <rPr>
            <sz val="9"/>
            <color indexed="81"/>
            <rFont val="Tahoma"/>
            <family val="2"/>
            <charset val="238"/>
          </rPr>
          <t>Vyberte možnost z nabídky</t>
        </r>
      </text>
    </comment>
    <comment ref="T78" authorId="1" shapeId="0">
      <text>
        <r>
          <rPr>
            <b/>
            <sz val="9"/>
            <color indexed="81"/>
            <rFont val="Tahoma"/>
            <family val="2"/>
            <charset val="238"/>
          </rPr>
          <t>DPH je nezpůsobilým výdajem v případě, kdy je žadatel plátcem DPH (DPH se vrací) a nebo je úvěr poskytován samostatně bez spolufinancování partnerským úvěrem.
V případě, že je zvýhodněný úvěr poskytnut samostatně bez spolufinancujícího partnera, je DPH automaticky uvedena ve sloupci "Vlastních zdroje - DPH".
V případě, že je zvýhodněný úvěr poskytnut se spolufinancováním, zahrňte DPH do příslušného sloupce zdroje financování. 
Pokud je DPH nezpůsobilá, uveďte ji do sloupce "Vlastní zdroje - ostatní" společně s dalšími vlastními zdroji financování přílsušné položky.</t>
        </r>
      </text>
    </comment>
    <comment ref="AA79" authorId="0" shapeId="0">
      <text>
        <r>
          <rPr>
            <sz val="9"/>
            <color indexed="81"/>
            <rFont val="Tahoma"/>
            <family val="2"/>
            <charset val="238"/>
          </rPr>
          <t xml:space="preserve">Úvěr poskytnutý na spolufinancování projektu některým ze spolupracujících partnerů NRB v OP PIK. </t>
        </r>
      </text>
    </comment>
    <comment ref="AE79" authorId="1" shapeId="0">
      <text>
        <r>
          <rPr>
            <b/>
            <sz val="9"/>
            <color indexed="81"/>
            <rFont val="Tahoma"/>
            <family val="2"/>
            <charset val="238"/>
          </rPr>
          <t>Sloupec je automaticky vyplňován v případě, že je projekt financován pouze zvýhodněným úvěrem od NRB.
DPH je automaticky nezpůsobilá  musí být hrazena vlastními zdroji (vlastní zdroje mohou tvořit i jiné bankovní úvěry, ale bez subvence úrokové sazby).</t>
        </r>
      </text>
    </comment>
    <comment ref="AG79" authorId="1" shapeId="0">
      <text>
        <r>
          <rPr>
            <b/>
            <sz val="9"/>
            <color indexed="81"/>
            <rFont val="Tahoma"/>
            <family val="2"/>
            <charset val="238"/>
          </rPr>
          <t>Doplňte vlastní zdroje financování projektu, případně další vlastní zdroje nad rámec DPH (v případě, že je poskytnut pouze zvýhodněný úSloupec napravo ukazuje výši nepřiřazených vlastních zdrojů.</t>
        </r>
      </text>
    </comment>
    <comment ref="V106" authorId="1" shapeId="0">
      <text>
        <r>
          <rPr>
            <b/>
            <sz val="9"/>
            <color indexed="81"/>
            <rFont val="Tahoma"/>
            <family val="2"/>
            <charset val="238"/>
          </rPr>
          <t>Zadejte skutečnou výši způsobilých výdajů</t>
        </r>
      </text>
    </comment>
  </commentList>
</comments>
</file>

<file path=xl/sharedStrings.xml><?xml version="1.0" encoding="utf-8"?>
<sst xmlns="http://schemas.openxmlformats.org/spreadsheetml/2006/main" count="138" uniqueCount="115">
  <si>
    <t>Obchodní firma/ název/ jméno žadatele</t>
  </si>
  <si>
    <t>Projekt</t>
  </si>
  <si>
    <t>Dlouhodobý finanční majetek</t>
  </si>
  <si>
    <t>1. rok</t>
  </si>
  <si>
    <t>2. rok</t>
  </si>
  <si>
    <t>b)</t>
  </si>
  <si>
    <t>c)</t>
  </si>
  <si>
    <t>d)</t>
  </si>
  <si>
    <t>e)</t>
  </si>
  <si>
    <t>f)</t>
  </si>
  <si>
    <t>g)</t>
  </si>
  <si>
    <t>a)</t>
  </si>
  <si>
    <t>IČO</t>
  </si>
  <si>
    <t>Nové stroje a zařízení</t>
  </si>
  <si>
    <t>Zařazení</t>
  </si>
  <si>
    <t>- vedení společnosti, její stabilita a zkušenosti</t>
  </si>
  <si>
    <t>1. Popis projektu</t>
  </si>
  <si>
    <t>Historie a současnost společnosti, její aktivity</t>
  </si>
  <si>
    <t>V</t>
  </si>
  <si>
    <t>dne</t>
  </si>
  <si>
    <t>Podíl Zvýhodněného úvěru na způsobilých výdajích projektu:</t>
  </si>
  <si>
    <t>kategorie</t>
  </si>
  <si>
    <t>hlášky</t>
  </si>
  <si>
    <t>Použité/repasované stroje a zařízení</t>
  </si>
  <si>
    <t>Zásoby</t>
  </si>
  <si>
    <t>Pohledávky</t>
  </si>
  <si>
    <t>Ostatní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</si>
  <si>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</si>
  <si>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</si>
  <si>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</si>
  <si>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</si>
  <si>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</si>
  <si>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</si>
  <si>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kategorie způsobilé</t>
  </si>
  <si>
    <t>Je třeba upravit zdroje financování v bodech 2a/2b.</t>
  </si>
  <si>
    <t>Výdaje projektu v bodech 2a/2b nejsou správně nebo úplně vyplněny.</t>
  </si>
  <si>
    <t>Příloha PU žádosti o zvýhodněný úvěr v programu Úspory energie</t>
  </si>
  <si>
    <t>Majetkoprávní vztahy související s projektem (vlastnictví či pronájem pozemků, budov, strojů a jiného vybavení)</t>
  </si>
  <si>
    <t>Technicko charakteristika projektu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</si>
  <si>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</si>
  <si>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</si>
  <si>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</si>
  <si>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</si>
  <si>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 xml:space="preserve">Profesní a osobní údaje o vlastnících / vedoucích pracovnících
</t>
  </si>
  <si>
    <r>
      <t xml:space="preserve">- v případě </t>
    </r>
    <r>
      <rPr>
        <b/>
        <i/>
        <sz val="9"/>
        <rFont val="Arial"/>
        <family val="2"/>
        <charset val="238"/>
      </rPr>
      <t>fyzické osoby</t>
    </r>
    <r>
      <rPr>
        <i/>
        <sz val="9"/>
        <rFont val="Arial"/>
        <family val="2"/>
        <charset val="238"/>
      </rPr>
      <t xml:space="preserve"> délka praxe v oboru, druh a délka předchozí praxe žadatele nebo odpovědného pracovníka(ů) využitelné pro projekt, zastupitelnost ve vedení;</t>
    </r>
  </si>
  <si>
    <r>
      <t xml:space="preserve">- v případě </t>
    </r>
    <r>
      <rPr>
        <b/>
        <i/>
        <sz val="9"/>
        <rFont val="Arial"/>
        <family val="2"/>
        <charset val="238"/>
      </rPr>
      <t xml:space="preserve">obchodní společnosti </t>
    </r>
    <r>
      <rPr>
        <i/>
        <sz val="9"/>
        <rFont val="Arial"/>
        <family val="2"/>
        <charset val="238"/>
      </rPr>
      <t>uvést tytéž údaje u maximálně 4 společníků firmy nebo vedoucích pracovníků, vztah mezi vlastníky a vedením,</t>
    </r>
  </si>
  <si>
    <t>Odklad 1. splátky jistiny</t>
  </si>
  <si>
    <t>Délka období čerpání</t>
  </si>
  <si>
    <t>Doba splácení úvěru</t>
  </si>
  <si>
    <t>Limit úvěru ČMZRB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</si>
  <si>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</si>
  <si>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</si>
  <si>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</si>
  <si>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</si>
  <si>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</si>
  <si>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</si>
  <si>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</si>
  <si>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</si>
  <si>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</si>
  <si>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</si>
  <si>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</si>
  <si>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 xml:space="preserve">    min.</t>
  </si>
  <si>
    <t xml:space="preserve">    max.</t>
  </si>
  <si>
    <t>Rekonstrukce stavby - s dopadem na úsporu energie</t>
  </si>
  <si>
    <t>Rekonstrukce stavby - bez dopadu na úspory energie</t>
  </si>
  <si>
    <t>Mobilní technologie - s dopadem na úsporu energie</t>
  </si>
  <si>
    <t>DPH v případě neuznatelnosti</t>
  </si>
  <si>
    <t>2.</t>
  </si>
  <si>
    <r>
      <t xml:space="preserve">1. modernizace a rekonstrukce </t>
    </r>
    <r>
      <rPr>
        <b/>
        <sz val="9"/>
        <rFont val="Arial"/>
        <family val="2"/>
        <charset val="238"/>
      </rPr>
      <t>rozvodů</t>
    </r>
    <r>
      <rPr>
        <sz val="9"/>
        <rFont val="Arial"/>
        <family val="2"/>
        <charset val="238"/>
      </rPr>
      <t xml:space="preserve"> elektřiny, plynu a tepla v budovách</t>
    </r>
  </si>
  <si>
    <t>3. modernizace nebo rekonstrukce stávajících zařízení na výrobu energie pro vlastní spotřebu, vedoucí ke zvýšení účinnosti výroby (výměna kotlů, výrobníků tepla, či jiné energie)</t>
  </si>
  <si>
    <t>4. modernizace soustav osvětlení budov</t>
  </si>
  <si>
    <t>5. zateplení obvodového pláště, střechy, podlah, výměna a renovace otvorových výplní, případně další stavební opatření mající prokazatelně vliv na energetickou náročnost budovy, instalace vzduchotechniky s rekuperací odpadního tepla, apod.</t>
  </si>
  <si>
    <t>6. využití odpadní energie z výrobního procesu pro ohřev vody či spotřebu tepla v jiných částech budovy</t>
  </si>
  <si>
    <t xml:space="preserve">7. výměna výrobní technologie a strojů </t>
  </si>
  <si>
    <t>8. instalace OZE pro vlastní spotřebu podniku (solární systémy, tepelná čerpadla a fotovoltaické systémy),</t>
  </si>
  <si>
    <t>9. instalace kogenerační jednotky s využitím elektrické a tepelné energie nebo chladu pro vlastní spotřebu podniku</t>
  </si>
  <si>
    <t>2. energetický management - měření a regulace</t>
  </si>
  <si>
    <t>10. akumulace elektrické energie</t>
  </si>
  <si>
    <t>energetika</t>
  </si>
  <si>
    <t>Energetický posudek</t>
  </si>
  <si>
    <t>Kalkulátor úspory</t>
  </si>
  <si>
    <t>Stručný popis výdaje rozpočtu</t>
  </si>
  <si>
    <t>Stavební práce vedoucí a související s úsporou energie</t>
  </si>
  <si>
    <t>Ostatní stavební práce související s projektem</t>
  </si>
  <si>
    <t>Pořizovací cena (bez DPH)</t>
  </si>
  <si>
    <t>DPH</t>
  </si>
  <si>
    <t>Mobilní zařízení (technologie)</t>
  </si>
  <si>
    <t>5. Předpoklad čerpání zvýhodněného úvěru v následujících 2 letech po podpisu úvěrové smlouvy</t>
  </si>
  <si>
    <t>6) Požadované parametry Zvýhodněného úvěru</t>
  </si>
  <si>
    <t>(počet měsíců od uzavření úvěrové smlouvy - max. 24 měsíců od podpisu smlouvy)</t>
  </si>
  <si>
    <t>(počet měsíců od uzavření úvěrové smlouvy - max. 48 od podpisu smlouvy)</t>
  </si>
  <si>
    <t>(počet měsíců od uzavření úvěrové smlouvy - max. 120 od podpisu smlouvy)</t>
  </si>
  <si>
    <t>Zdroje financování</t>
  </si>
  <si>
    <t>vlastní zdroje - DPH</t>
  </si>
  <si>
    <t>vlastní zdroje - ostatní</t>
  </si>
  <si>
    <t>Celkem hrazeno ze zvýhodněného úvěru (Kč)</t>
  </si>
  <si>
    <t>Výše spolufinancování partnerským úvěrem (Kč)</t>
  </si>
  <si>
    <t>Výše vlastních zdrojů (Kč)</t>
  </si>
  <si>
    <t>Výše předpokládaných způsobilých výdajů (Kč)</t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</si>
  <si>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</t>
    </r>
    <r>
      <rPr>
        <b/>
        <sz val="9"/>
        <rFont val="Arial"/>
        <family val="2"/>
        <charset val="238"/>
      </rPr>
      <t>)</t>
    </r>
  </si>
  <si>
    <t>Celková pořizovací cena (s DPH)</t>
  </si>
  <si>
    <t>Uveďte výši zvýhodněného úvěru, kterou předpokládáte, že vyčerpáte v prvním a druhém roku od podpisu úvěrové smlouvy.</t>
  </si>
  <si>
    <t>Zbývá zařadit:</t>
  </si>
  <si>
    <t xml:space="preserve">zbývá zařadit </t>
  </si>
  <si>
    <t>2. Způsob financování projektu (pro výpočet hodnot zadajete údaje do tabulky rozpočtu v bodě č. 3)</t>
  </si>
  <si>
    <t>Způsob prokázání energetické úspory</t>
  </si>
  <si>
    <t>3. Rozpočet projektu a zdroje financování (v Kč)</t>
  </si>
  <si>
    <t>5. Souhrnné informace za projekt</t>
  </si>
  <si>
    <t>ostatní</t>
  </si>
  <si>
    <t>(platná od 1. 4. 2022)</t>
  </si>
  <si>
    <t>Cena energetického posudku (pokud je předkládán) (Kč)</t>
  </si>
  <si>
    <t>Projekt je financován pouze zvýhodněným úvěrem NBR</t>
  </si>
  <si>
    <t>Zvýhodněným úvěrem NRB</t>
  </si>
  <si>
    <t>Úvěrem partnera NRB</t>
  </si>
  <si>
    <t>Podíl úvěru(ů) partnerů NRB na způsobilých výdajích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</si>
</sst>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K_č"/>
    <numFmt numFmtId="165" formatCode="#,##0\)"/>
  </numFmts>
  <fonts count="1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 wrapText="1" indent="1"/>
    </xf>
    <xf numFmtId="164" fontId="1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0" xfId="0" applyFont="1" applyBorder="1" applyAlignment="1" applyProtection="1"/>
    <xf numFmtId="0" fontId="2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Fill="1" applyProtection="1"/>
    <xf numFmtId="16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top"/>
    </xf>
    <xf numFmtId="0" fontId="1" fillId="3" borderId="0" xfId="0" applyFont="1" applyFill="1" applyAlignment="1" applyProtection="1">
      <alignment horizontal="right" vertical="top" wrapText="1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right" vertical="top" wrapText="1"/>
    </xf>
    <xf numFmtId="0" fontId="1" fillId="3" borderId="0" xfId="0" applyFont="1" applyFill="1" applyAlignment="1" applyProtection="1">
      <alignment horizontal="left" wrapText="1"/>
    </xf>
    <xf numFmtId="0" fontId="1" fillId="3" borderId="0" xfId="0" applyFont="1" applyFill="1" applyAlignment="1" applyProtection="1"/>
    <xf numFmtId="0" fontId="6" fillId="0" borderId="0" xfId="0" applyFont="1" applyFill="1" applyBorder="1" applyAlignment="1" applyProtection="1"/>
    <xf numFmtId="164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top" wrapText="1"/>
    </xf>
    <xf numFmtId="0" fontId="1" fillId="0" borderId="0" xfId="0" quotePrefix="1" applyFont="1" applyAlignment="1" applyProtection="1">
      <alignment horizontal="right" vertical="top" wrapText="1"/>
    </xf>
    <xf numFmtId="0" fontId="9" fillId="0" borderId="0" xfId="0" applyFont="1" applyProtection="1"/>
    <xf numFmtId="0" fontId="10" fillId="0" borderId="0" xfId="0" applyFont="1" applyProtection="1"/>
    <xf numFmtId="0" fontId="1" fillId="0" borderId="0" xfId="0" applyFont="1" applyBorder="1" applyAlignment="1" applyProtection="1">
      <alignment horizontal="left" vertical="top" wrapText="1"/>
    </xf>
    <xf numFmtId="164" fontId="1" fillId="0" borderId="0" xfId="0" applyNumberFormat="1" applyFont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 vertical="center" indent="1"/>
    </xf>
    <xf numFmtId="164" fontId="9" fillId="0" borderId="0" xfId="0" applyNumberFormat="1" applyFont="1" applyFill="1" applyBorder="1" applyAlignment="1" applyProtection="1">
      <alignment horizontal="left" vertical="center" indent="1"/>
    </xf>
    <xf numFmtId="164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1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164" fontId="9" fillId="0" borderId="0" xfId="0" applyNumberFormat="1" applyFont="1" applyBorder="1" applyAlignment="1" applyProtection="1">
      <alignment wrapText="1"/>
    </xf>
    <xf numFmtId="164" fontId="9" fillId="0" borderId="0" xfId="0" applyNumberFormat="1" applyFont="1" applyBorder="1" applyAlignment="1" applyProtection="1"/>
    <xf numFmtId="0" fontId="1" fillId="0" borderId="0" xfId="0" applyFont="1" applyAlignment="1" applyProtection="1">
      <alignment horizontal="left"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 applyProtection="1">
      <alignment horizontal="center"/>
    </xf>
    <xf numFmtId="0" fontId="1" fillId="3" borderId="0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wrapText="1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top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Protection="1"/>
    <xf numFmtId="0" fontId="10" fillId="3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17" xfId="0" applyFont="1" applyFill="1" applyBorder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0" fontId="0" fillId="0" borderId="0" xfId="0" applyAlignment="1">
      <alignment horizontal="right" vertical="top" wrapText="1"/>
    </xf>
    <xf numFmtId="3" fontId="0" fillId="0" borderId="0" xfId="0" applyNumberFormat="1" applyAlignment="1">
      <alignment horizontal="right" vertical="top" wrapText="1"/>
    </xf>
    <xf numFmtId="0" fontId="0" fillId="0" borderId="0" xfId="0" applyFont="1" applyAlignment="1">
      <alignment horizontal="right" vertical="top" wrapText="1"/>
    </xf>
    <xf numFmtId="0" fontId="1" fillId="0" borderId="0" xfId="0" applyFont="1" applyFill="1" applyAlignment="1" applyProtection="1">
      <alignment horizontal="right" vertical="top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9" fontId="10" fillId="0" borderId="0" xfId="1" applyFont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 indent="1"/>
    </xf>
    <xf numFmtId="0" fontId="1" fillId="3" borderId="0" xfId="0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right" wrapText="1"/>
    </xf>
    <xf numFmtId="0" fontId="6" fillId="3" borderId="0" xfId="0" applyFont="1" applyFill="1" applyBorder="1" applyAlignment="1" applyProtection="1"/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 indent="1"/>
    </xf>
    <xf numFmtId="0" fontId="2" fillId="3" borderId="0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Border="1" applyAlignment="1" applyProtection="1">
      <alignment horizontal="right" vertical="center" wrapText="1"/>
      <protection locked="0"/>
    </xf>
    <xf numFmtId="164" fontId="1" fillId="3" borderId="0" xfId="0" applyNumberFormat="1" applyFont="1" applyFill="1" applyBorder="1" applyAlignment="1" applyProtection="1">
      <alignment vertical="center" wrapText="1"/>
    </xf>
    <xf numFmtId="0" fontId="2" fillId="3" borderId="0" xfId="0" applyFont="1" applyFill="1" applyBorder="1" applyProtection="1"/>
    <xf numFmtId="164" fontId="2" fillId="0" borderId="0" xfId="0" applyNumberFormat="1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9" fontId="7" fillId="3" borderId="0" xfId="1" applyNumberFormat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left" vertical="center" wrapText="1" indent="1"/>
    </xf>
    <xf numFmtId="164" fontId="15" fillId="0" borderId="0" xfId="0" applyNumberFormat="1" applyFont="1" applyBorder="1" applyAlignment="1" applyProtection="1">
      <alignment wrapText="1"/>
    </xf>
    <xf numFmtId="0" fontId="14" fillId="0" borderId="0" xfId="0" applyFont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wrapText="1"/>
    </xf>
    <xf numFmtId="164" fontId="10" fillId="3" borderId="0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0" applyNumberFormat="1" applyFont="1" applyProtection="1"/>
    <xf numFmtId="164" fontId="2" fillId="3" borderId="0" xfId="0" applyNumberFormat="1" applyFont="1" applyFill="1" applyBorder="1" applyAlignment="1" applyProtection="1">
      <alignment horizontal="right" vertical="top" wrapText="1"/>
    </xf>
    <xf numFmtId="164" fontId="2" fillId="3" borderId="0" xfId="0" applyNumberFormat="1" applyFont="1" applyFill="1" applyBorder="1" applyAlignment="1" applyProtection="1">
      <alignment horizontal="right" vertical="top" wrapText="1"/>
      <protection locked="0"/>
    </xf>
    <xf numFmtId="164" fontId="2" fillId="3" borderId="0" xfId="0" applyNumberFormat="1" applyFont="1" applyFill="1" applyBorder="1" applyAlignment="1" applyProtection="1">
      <alignment horizontal="center" vertical="top" wrapText="1"/>
    </xf>
    <xf numFmtId="164" fontId="1" fillId="3" borderId="0" xfId="0" applyNumberFormat="1" applyFont="1" applyFill="1" applyBorder="1" applyAlignment="1" applyProtection="1">
      <alignment wrapText="1"/>
    </xf>
    <xf numFmtId="164" fontId="1" fillId="2" borderId="2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 applyProtection="1">
      <alignment horizontal="center" wrapText="1"/>
      <protection locked="0"/>
    </xf>
    <xf numFmtId="164" fontId="5" fillId="4" borderId="21" xfId="0" applyNumberFormat="1" applyFont="1" applyFill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right" vertical="top" wrapText="1"/>
    </xf>
    <xf numFmtId="164" fontId="2" fillId="0" borderId="2" xfId="0" applyNumberFormat="1" applyFont="1" applyBorder="1" applyAlignment="1" applyProtection="1">
      <alignment horizontal="right" vertical="top" wrapText="1"/>
    </xf>
    <xf numFmtId="164" fontId="2" fillId="0" borderId="3" xfId="0" applyNumberFormat="1" applyFont="1" applyBorder="1" applyAlignment="1" applyProtection="1">
      <alignment horizontal="right" vertical="top" wrapText="1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3" xfId="0" applyNumberFormat="1" applyFont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right" vertical="top" wrapText="1"/>
    </xf>
    <xf numFmtId="164" fontId="2" fillId="2" borderId="2" xfId="0" applyNumberFormat="1" applyFont="1" applyFill="1" applyBorder="1" applyAlignment="1" applyProtection="1">
      <alignment horizontal="right" vertical="top" wrapText="1"/>
    </xf>
    <xf numFmtId="164" fontId="2" fillId="2" borderId="3" xfId="0" applyNumberFormat="1" applyFont="1" applyFill="1" applyBorder="1" applyAlignment="1" applyProtection="1">
      <alignment horizontal="right" vertical="top" wrapText="1"/>
    </xf>
    <xf numFmtId="164" fontId="1" fillId="0" borderId="7" xfId="0" applyNumberFormat="1" applyFont="1" applyBorder="1" applyAlignment="1" applyProtection="1">
      <alignment horizontal="center" vertical="top" wrapText="1"/>
    </xf>
    <xf numFmtId="9" fontId="7" fillId="0" borderId="0" xfId="1" applyNumberFormat="1" applyFont="1" applyBorder="1" applyAlignment="1" applyProtection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164" fontId="1" fillId="0" borderId="1" xfId="0" applyNumberFormat="1" applyFont="1" applyBorder="1" applyAlignment="1" applyProtection="1">
      <alignment horizontal="right" vertical="top" wrapText="1"/>
      <protection locked="0"/>
    </xf>
    <xf numFmtId="164" fontId="1" fillId="0" borderId="2" xfId="0" applyNumberFormat="1" applyFont="1" applyBorder="1" applyAlignment="1" applyProtection="1">
      <alignment horizontal="right" vertical="top" wrapText="1"/>
      <protection locked="0"/>
    </xf>
    <xf numFmtId="164" fontId="1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164" fontId="16" fillId="2" borderId="4" xfId="0" applyNumberFormat="1" applyFont="1" applyFill="1" applyBorder="1" applyAlignment="1" applyProtection="1">
      <alignment horizontal="center" vertical="top" wrapText="1"/>
    </xf>
    <xf numFmtId="164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4" fontId="5" fillId="4" borderId="19" xfId="0" applyNumberFormat="1" applyFont="1" applyFill="1" applyBorder="1" applyAlignment="1" applyProtection="1">
      <alignment horizontal="center" wrapText="1"/>
    </xf>
    <xf numFmtId="164" fontId="5" fillId="4" borderId="20" xfId="0" applyNumberFormat="1" applyFont="1" applyFill="1" applyBorder="1" applyAlignment="1" applyProtection="1">
      <alignment horizontal="center" wrapText="1"/>
    </xf>
    <xf numFmtId="164" fontId="5" fillId="4" borderId="21" xfId="0" applyNumberFormat="1" applyFont="1" applyFill="1" applyBorder="1" applyAlignment="1" applyProtection="1">
      <alignment horizontal="center" wrapText="1"/>
    </xf>
    <xf numFmtId="10" fontId="5" fillId="4" borderId="19" xfId="0" applyNumberFormat="1" applyFont="1" applyFill="1" applyBorder="1" applyAlignment="1" applyProtection="1">
      <alignment horizontal="center" vertical="center" wrapText="1"/>
    </xf>
    <xf numFmtId="10" fontId="5" fillId="4" borderId="20" xfId="0" applyNumberFormat="1" applyFont="1" applyFill="1" applyBorder="1" applyAlignment="1" applyProtection="1">
      <alignment horizontal="center" vertical="center" wrapText="1"/>
    </xf>
    <xf numFmtId="10" fontId="5" fillId="4" borderId="21" xfId="0" applyNumberFormat="1" applyFont="1" applyFill="1" applyBorder="1" applyAlignment="1" applyProtection="1">
      <alignment horizontal="center" vertical="center" wrapText="1"/>
    </xf>
    <xf numFmtId="9" fontId="5" fillId="4" borderId="19" xfId="1" applyFont="1" applyFill="1" applyBorder="1" applyAlignment="1" applyProtection="1">
      <alignment horizontal="center" vertical="center" wrapText="1"/>
    </xf>
    <xf numFmtId="9" fontId="5" fillId="4" borderId="20" xfId="1" applyFont="1" applyFill="1" applyBorder="1" applyAlignment="1" applyProtection="1">
      <alignment horizontal="center" vertical="center" wrapText="1"/>
    </xf>
    <xf numFmtId="9" fontId="5" fillId="4" borderId="21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7" fillId="0" borderId="11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2" xfId="0" applyNumberFormat="1" applyFont="1" applyFill="1" applyBorder="1" applyAlignment="1" applyProtection="1">
      <alignment horizontal="center" vertical="top" wrapText="1"/>
    </xf>
    <xf numFmtId="164" fontId="2" fillId="2" borderId="4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 wrapText="1" indent="1"/>
    </xf>
    <xf numFmtId="0" fontId="1" fillId="3" borderId="0" xfId="0" applyFont="1" applyFill="1" applyBorder="1" applyAlignment="1" applyProtection="1">
      <alignment horizontal="left" vertical="top" wrapText="1" indent="1"/>
    </xf>
    <xf numFmtId="0" fontId="1" fillId="0" borderId="0" xfId="0" applyFont="1" applyFill="1" applyBorder="1" applyAlignment="1" applyProtection="1">
      <alignment horizontal="left" vertical="top" wrapText="1" inden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left" vertical="center" wrapText="1"/>
    </xf>
    <xf numFmtId="0" fontId="14" fillId="4" borderId="20" xfId="0" applyFont="1" applyFill="1" applyBorder="1" applyAlignment="1" applyProtection="1">
      <alignment horizontal="left" vertical="center" wrapText="1"/>
    </xf>
    <xf numFmtId="0" fontId="14" fillId="4" borderId="2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/>
    <xf numFmtId="0" fontId="6" fillId="0" borderId="2" xfId="0" applyFont="1" applyFill="1" applyBorder="1" applyAlignment="1" applyProtection="1"/>
    <xf numFmtId="0" fontId="6" fillId="0" borderId="3" xfId="0" applyFont="1" applyFill="1" applyBorder="1" applyAlignment="1" applyProtection="1"/>
    <xf numFmtId="0" fontId="6" fillId="0" borderId="6" xfId="0" applyFont="1" applyFill="1" applyBorder="1" applyAlignment="1" applyProtection="1"/>
    <xf numFmtId="0" fontId="6" fillId="0" borderId="7" xfId="0" applyFont="1" applyFill="1" applyBorder="1" applyAlignment="1" applyProtection="1"/>
    <xf numFmtId="0" fontId="6" fillId="0" borderId="8" xfId="0" applyFont="1" applyFill="1" applyBorder="1" applyAlignment="1" applyProtection="1"/>
    <xf numFmtId="0" fontId="6" fillId="0" borderId="11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12" xfId="0" applyFont="1" applyFill="1" applyBorder="1" applyAlignment="1" applyProtection="1"/>
    <xf numFmtId="0" fontId="6" fillId="0" borderId="9" xfId="0" applyFont="1" applyFill="1" applyBorder="1" applyAlignment="1" applyProtection="1"/>
    <xf numFmtId="0" fontId="6" fillId="0" borderId="5" xfId="0" applyFont="1" applyFill="1" applyBorder="1" applyAlignment="1" applyProtection="1"/>
    <xf numFmtId="0" fontId="6" fillId="0" borderId="10" xfId="0" applyFont="1" applyFill="1" applyBorder="1" applyAlignme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/>
      <protection locked="0"/>
    </xf>
    <xf numFmtId="14" fontId="1" fillId="0" borderId="18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top" wrapText="1"/>
    </xf>
    <xf numFmtId="0" fontId="7" fillId="2" borderId="14" xfId="0" applyFont="1" applyFill="1" applyBorder="1" applyAlignment="1" applyProtection="1">
      <alignment horizontal="left" vertical="top" wrapText="1"/>
    </xf>
    <xf numFmtId="0" fontId="7" fillId="2" borderId="24" xfId="0" applyFont="1" applyFill="1" applyBorder="1" applyAlignment="1" applyProtection="1">
      <alignment horizontal="left" vertical="top" wrapText="1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2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left" vertical="center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top" wrapText="1"/>
    </xf>
    <xf numFmtId="0" fontId="7" fillId="2" borderId="7" xfId="0" applyFont="1" applyFill="1" applyBorder="1" applyAlignment="1" applyProtection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</xf>
    <xf numFmtId="0" fontId="7" fillId="2" borderId="0" xfId="0" quotePrefix="1" applyFont="1" applyFill="1" applyBorder="1" applyAlignment="1" applyProtection="1">
      <alignment horizontal="left" vertical="center" wrapText="1"/>
    </xf>
    <xf numFmtId="0" fontId="7" fillId="2" borderId="12" xfId="0" quotePrefix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 applyProtection="1">
      <alignment horizontal="left" vertical="top" wrapText="1"/>
    </xf>
    <xf numFmtId="0" fontId="7" fillId="2" borderId="12" xfId="0" quotePrefix="1" applyFont="1" applyFill="1" applyBorder="1" applyAlignment="1" applyProtection="1">
      <alignment horizontal="left" vertical="top" wrapText="1"/>
    </xf>
    <xf numFmtId="0" fontId="7" fillId="2" borderId="18" xfId="0" quotePrefix="1" applyFont="1" applyFill="1" applyBorder="1" applyAlignment="1" applyProtection="1">
      <alignment horizontal="left" vertical="top" wrapText="1"/>
    </xf>
    <xf numFmtId="0" fontId="7" fillId="2" borderId="22" xfId="0" quotePrefix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center" vertical="top" wrapText="1"/>
    </xf>
  </cellXfs>
  <cellStyles count="2">
    <cellStyle name="Normální" xfId="0" builtinId="0"/>
    <cellStyle name="Procenta" xfId="1" builtinId="5"/>
  </cellStyles>
  <dxfs count="53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rgb="FF0000FF"/>
      </font>
    </dxf>
  </dxfs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38</xdr:row>
          <xdr:rowOff>121920</xdr:rowOff>
        </xdr:from>
        <xdr:to>
          <xdr:col>3</xdr:col>
          <xdr:colOff>83820</xdr:colOff>
          <xdr:row>40</xdr:row>
          <xdr:rowOff>45720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41</xdr:row>
          <xdr:rowOff>22860</xdr:rowOff>
        </xdr:from>
        <xdr:to>
          <xdr:col>3</xdr:col>
          <xdr:colOff>83820</xdr:colOff>
          <xdr:row>43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44</xdr:row>
          <xdr:rowOff>22860</xdr:rowOff>
        </xdr:from>
        <xdr:to>
          <xdr:col>3</xdr:col>
          <xdr:colOff>83820</xdr:colOff>
          <xdr:row>46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46</xdr:row>
          <xdr:rowOff>45720</xdr:rowOff>
        </xdr:from>
        <xdr:to>
          <xdr:col>3</xdr:col>
          <xdr:colOff>106680</xdr:colOff>
          <xdr:row>48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49</xdr:row>
          <xdr:rowOff>45720</xdr:rowOff>
        </xdr:from>
        <xdr:to>
          <xdr:col>3</xdr:col>
          <xdr:colOff>106680</xdr:colOff>
          <xdr:row>51</xdr:row>
          <xdr:rowOff>68580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52</xdr:row>
          <xdr:rowOff>22860</xdr:rowOff>
        </xdr:from>
        <xdr:to>
          <xdr:col>3</xdr:col>
          <xdr:colOff>106680</xdr:colOff>
          <xdr:row>54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22860</xdr:rowOff>
        </xdr:from>
        <xdr:to>
          <xdr:col>3</xdr:col>
          <xdr:colOff>106680</xdr:colOff>
          <xdr:row>56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57</xdr:row>
          <xdr:rowOff>7620</xdr:rowOff>
        </xdr:from>
        <xdr:to>
          <xdr:col>3</xdr:col>
          <xdr:colOff>114300</xdr:colOff>
          <xdr:row>59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59</xdr:row>
          <xdr:rowOff>45720</xdr:rowOff>
        </xdr:from>
        <xdr:to>
          <xdr:col>3</xdr:col>
          <xdr:colOff>106680</xdr:colOff>
          <xdr:row>61</xdr:row>
          <xdr:rowOff>60960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62</xdr:row>
          <xdr:rowOff>22860</xdr:rowOff>
        </xdr:from>
        <xdr:to>
          <xdr:col>3</xdr:col>
          <xdr:colOff>114300</xdr:colOff>
          <xdr:row>64</xdr:row>
          <xdr:rowOff>38100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L137"/>
  <sheetViews>
    <sheetView showGridLines="0" tabSelected="1" topLeftCell="A75" zoomScale="85" zoomScaleNormal="85" zoomScaleSheetLayoutView="85" workbookViewId="0">
      <selection activeCell="AI109" sqref="AI109"/>
    </sheetView>
  </sheetViews>
  <sheetFormatPr defaultColWidth="3.6640625" defaultRowHeight="15" customHeight="1" x14ac:dyDescent="0.2"/>
  <cols>
    <col min="1" max="2" width="3.6640625" style="2"/>
    <col min="3" max="3" width="2.6640625" style="2" customWidth="1"/>
    <col min="4" max="9" width="3.6640625" style="2"/>
    <col min="10" max="10" width="0.88671875" style="2" customWidth="1"/>
    <col min="11" max="11" width="4.44140625" style="2" customWidth="1"/>
    <col min="12" max="15" width="3.6640625" style="2"/>
    <col min="16" max="16" width="10.88671875" style="2" customWidth="1"/>
    <col min="17" max="17" width="3.44140625" style="2" customWidth="1"/>
    <col min="18" max="18" width="7.6640625" style="2" customWidth="1"/>
    <col min="19" max="19" width="7.77734375" style="2" customWidth="1"/>
    <col min="20" max="20" width="8.109375" style="2" customWidth="1"/>
    <col min="21" max="21" width="6.21875" style="2" customWidth="1"/>
    <col min="22" max="22" width="12.109375" style="2" customWidth="1"/>
    <col min="23" max="23" width="3.6640625" style="2"/>
    <col min="24" max="24" width="3.6640625" style="2" customWidth="1"/>
    <col min="25" max="25" width="3.6640625" style="2"/>
    <col min="26" max="26" width="1.5546875" style="2" customWidth="1"/>
    <col min="27" max="29" width="3.6640625" style="2"/>
    <col min="30" max="30" width="0.109375" style="2" customWidth="1"/>
    <col min="31" max="31" width="3.6640625" style="2"/>
    <col min="32" max="32" width="6.88671875" style="2" customWidth="1"/>
    <col min="33" max="33" width="3.6640625" style="2" customWidth="1"/>
    <col min="34" max="34" width="6.88671875" style="2" customWidth="1"/>
    <col min="35" max="36" width="3.6640625" style="2" customWidth="1"/>
    <col min="37" max="37" width="3.6640625" style="2"/>
    <col min="38" max="38" width="13.88671875" style="2" customWidth="1"/>
    <col min="39" max="16384" width="3.6640625" style="2"/>
  </cols>
  <sheetData>
    <row r="1" spans="1:34" ht="15" customHeight="1" x14ac:dyDescent="0.25">
      <c r="A1" s="12" t="s">
        <v>36</v>
      </c>
    </row>
    <row r="2" spans="1:34" ht="15" customHeight="1" x14ac:dyDescent="0.2">
      <c r="A2" s="17" t="s">
        <v>109</v>
      </c>
      <c r="B2" s="14"/>
      <c r="C2" s="14"/>
      <c r="D2" s="14"/>
      <c r="E2" s="14"/>
    </row>
    <row r="3" spans="1:34" ht="11.4" x14ac:dyDescent="0.2"/>
    <row r="4" spans="1:34" ht="15" customHeight="1" x14ac:dyDescent="0.25">
      <c r="A4" s="12" t="s">
        <v>0</v>
      </c>
    </row>
    <row r="5" spans="1:34" ht="15" customHeight="1" x14ac:dyDescent="0.2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</row>
    <row r="6" spans="1:34" ht="18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34" ht="15" customHeight="1" x14ac:dyDescent="0.25">
      <c r="A7" s="12" t="s">
        <v>12</v>
      </c>
      <c r="B7" s="198"/>
      <c r="C7" s="199"/>
      <c r="D7" s="199"/>
      <c r="E7" s="199"/>
      <c r="F7" s="199"/>
      <c r="G7" s="200"/>
    </row>
    <row r="8" spans="1:34" ht="5.25" customHeight="1" x14ac:dyDescent="0.2">
      <c r="B8" s="18"/>
      <c r="C8" s="18"/>
      <c r="D8" s="18"/>
      <c r="E8" s="18"/>
      <c r="F8" s="18"/>
      <c r="G8" s="18"/>
    </row>
    <row r="9" spans="1:34" ht="15" customHeight="1" x14ac:dyDescent="0.2">
      <c r="A9" s="207" t="s">
        <v>1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</row>
    <row r="10" spans="1:34" ht="15" customHeight="1" x14ac:dyDescent="0.25">
      <c r="A10" s="12" t="s">
        <v>16</v>
      </c>
    </row>
    <row r="11" spans="1:34" ht="3.75" customHeight="1" x14ac:dyDescent="0.2"/>
    <row r="12" spans="1:34" s="22" customFormat="1" ht="13.5" customHeight="1" x14ac:dyDescent="0.2">
      <c r="A12" s="24" t="s">
        <v>11</v>
      </c>
      <c r="B12" s="208" t="s">
        <v>17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10"/>
    </row>
    <row r="13" spans="1:34" s="22" customFormat="1" ht="99.75" customHeight="1" x14ac:dyDescent="0.2">
      <c r="A13" s="21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2"/>
    </row>
    <row r="14" spans="1:34" s="22" customFormat="1" ht="3.9" customHeight="1" x14ac:dyDescent="0.2">
      <c r="A14" s="2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s="22" customFormat="1" ht="12" customHeight="1" x14ac:dyDescent="0.2">
      <c r="A15" s="24" t="s">
        <v>5</v>
      </c>
      <c r="B15" s="222" t="s">
        <v>43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4"/>
    </row>
    <row r="16" spans="1:34" s="22" customFormat="1" ht="12" customHeight="1" x14ac:dyDescent="0.2">
      <c r="A16" s="24"/>
      <c r="B16" s="59"/>
      <c r="C16" s="225" t="s">
        <v>44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6"/>
    </row>
    <row r="17" spans="1:34" s="22" customFormat="1" ht="12" customHeight="1" x14ac:dyDescent="0.2">
      <c r="A17" s="24"/>
      <c r="B17" s="59"/>
      <c r="C17" s="227" t="s">
        <v>45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8"/>
    </row>
    <row r="18" spans="1:34" s="22" customFormat="1" ht="12" customHeight="1" x14ac:dyDescent="0.2">
      <c r="A18" s="24"/>
      <c r="B18" s="60"/>
      <c r="C18" s="229" t="s">
        <v>15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30"/>
    </row>
    <row r="19" spans="1:34" s="22" customFormat="1" ht="99.9" customHeight="1" x14ac:dyDescent="0.2">
      <c r="A19" s="21"/>
      <c r="B19" s="204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6"/>
    </row>
    <row r="20" spans="1:34" s="22" customFormat="1" ht="3.9" customHeight="1" x14ac:dyDescent="0.2">
      <c r="A20" s="2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s="22" customFormat="1" ht="12" customHeight="1" x14ac:dyDescent="0.2">
      <c r="A21" s="24" t="s">
        <v>6</v>
      </c>
      <c r="B21" s="201" t="s">
        <v>37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3"/>
    </row>
    <row r="22" spans="1:34" s="22" customFormat="1" ht="99.9" customHeight="1" x14ac:dyDescent="0.2">
      <c r="A22" s="21"/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6"/>
    </row>
    <row r="23" spans="1:34" s="22" customFormat="1" ht="3.9" customHeight="1" x14ac:dyDescent="0.2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s="22" customFormat="1" ht="12" customHeight="1" x14ac:dyDescent="0.2">
      <c r="A24" s="24" t="s">
        <v>7</v>
      </c>
      <c r="B24" s="201" t="s">
        <v>38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</row>
    <row r="25" spans="1:34" s="22" customFormat="1" ht="99.9" customHeight="1" x14ac:dyDescent="0.2">
      <c r="A25" s="21"/>
      <c r="B25" s="204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</row>
    <row r="26" spans="1:34" s="22" customFormat="1" ht="3.9" customHeight="1" x14ac:dyDescent="0.2">
      <c r="A26" s="2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22" customFormat="1" ht="12" customHeight="1" x14ac:dyDescent="0.2">
      <c r="A27" s="24" t="s">
        <v>8</v>
      </c>
      <c r="B27" s="201" t="s">
        <v>39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3"/>
    </row>
    <row r="28" spans="1:34" s="22" customFormat="1" ht="99.9" customHeight="1" x14ac:dyDescent="0.2">
      <c r="A28" s="21"/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6"/>
    </row>
    <row r="29" spans="1:34" s="22" customFormat="1" ht="3.9" customHeight="1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s="22" customFormat="1" ht="12" customHeight="1" x14ac:dyDescent="0.2">
      <c r="A30" s="24" t="s">
        <v>9</v>
      </c>
      <c r="B30" s="201" t="s">
        <v>40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3"/>
    </row>
    <row r="31" spans="1:34" s="22" customFormat="1" ht="99.9" customHeight="1" x14ac:dyDescent="0.2">
      <c r="A31" s="21"/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6"/>
    </row>
    <row r="32" spans="1:34" s="22" customFormat="1" ht="3.9" customHeight="1" x14ac:dyDescent="0.2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s="22" customFormat="1" ht="12" customHeight="1" x14ac:dyDescent="0.2">
      <c r="A33" s="24" t="s">
        <v>10</v>
      </c>
      <c r="B33" s="201" t="s">
        <v>41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3"/>
    </row>
    <row r="34" spans="1:34" s="22" customFormat="1" ht="99.9" customHeight="1" x14ac:dyDescent="0.2">
      <c r="A34" s="21"/>
      <c r="B34" s="20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6"/>
    </row>
    <row r="35" spans="1:34" s="22" customFormat="1" ht="11.4" x14ac:dyDescent="0.2">
      <c r="A35" s="2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1:34" ht="27" customHeight="1" x14ac:dyDescent="0.2">
      <c r="A36" s="160" t="s">
        <v>42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</row>
    <row r="37" spans="1:34" s="22" customFormat="1" ht="5.0999999999999996" customHeight="1" x14ac:dyDescent="0.2">
      <c r="A37" s="2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s="26" customFormat="1" ht="13.5" customHeight="1" x14ac:dyDescent="0.25">
      <c r="A38" s="75" t="s">
        <v>67</v>
      </c>
      <c r="B38" s="85" t="s">
        <v>99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61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</row>
    <row r="39" spans="1:34" s="22" customFormat="1" ht="11.4" x14ac:dyDescent="0.2">
      <c r="A39" s="2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s="22" customFormat="1" ht="11.4" customHeight="1" x14ac:dyDescent="0.2">
      <c r="A40" s="21"/>
      <c r="B40" s="49"/>
      <c r="C40" s="105"/>
      <c r="D40" s="161" t="s">
        <v>68</v>
      </c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</row>
    <row r="41" spans="1:34" s="22" customFormat="1" ht="11.4" x14ac:dyDescent="0.2">
      <c r="A41" s="21"/>
      <c r="B41" s="23"/>
      <c r="C41" s="54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</row>
    <row r="42" spans="1:34" s="22" customFormat="1" ht="5.0999999999999996" customHeight="1" x14ac:dyDescent="0.2">
      <c r="A42" s="21"/>
      <c r="B42" s="23"/>
      <c r="C42" s="54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s="22" customFormat="1" ht="11.4" customHeight="1" x14ac:dyDescent="0.2">
      <c r="A43" s="21"/>
      <c r="B43" s="23"/>
      <c r="C43" s="105"/>
      <c r="D43" s="161" t="s">
        <v>76</v>
      </c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</row>
    <row r="44" spans="1:34" s="22" customFormat="1" ht="11.4" x14ac:dyDescent="0.2">
      <c r="A44" s="21"/>
      <c r="B44" s="23"/>
      <c r="C44" s="54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</row>
    <row r="45" spans="1:34" s="22" customFormat="1" ht="5.0999999999999996" customHeight="1" x14ac:dyDescent="0.2">
      <c r="A45" s="21"/>
      <c r="B45" s="23"/>
      <c r="C45" s="54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</row>
    <row r="46" spans="1:34" s="52" customFormat="1" ht="11.4" customHeight="1" x14ac:dyDescent="0.3">
      <c r="A46" s="53"/>
      <c r="B46" s="54"/>
      <c r="C46" s="105"/>
      <c r="D46" s="161" t="s">
        <v>69</v>
      </c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</row>
    <row r="47" spans="1:34" s="55" customFormat="1" ht="6" customHeight="1" x14ac:dyDescent="0.2">
      <c r="A47" s="53"/>
      <c r="B47" s="54"/>
      <c r="C47" s="54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</row>
    <row r="48" spans="1:34" s="22" customFormat="1" ht="12" customHeight="1" x14ac:dyDescent="0.2">
      <c r="A48" s="21"/>
      <c r="B48" s="23"/>
      <c r="C48" s="105"/>
      <c r="D48" s="161" t="s">
        <v>70</v>
      </c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</row>
    <row r="49" spans="1:34" s="22" customFormat="1" ht="11.4" x14ac:dyDescent="0.2">
      <c r="A49" s="21"/>
      <c r="B49" s="23"/>
      <c r="C49" s="54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</row>
    <row r="50" spans="1:34" s="22" customFormat="1" ht="5.0999999999999996" customHeight="1" x14ac:dyDescent="0.2">
      <c r="A50" s="21"/>
      <c r="B50" s="23"/>
      <c r="C50" s="54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</row>
    <row r="51" spans="1:34" s="22" customFormat="1" ht="11.4" customHeight="1" x14ac:dyDescent="0.2">
      <c r="A51" s="21"/>
      <c r="B51" s="23"/>
      <c r="C51" s="105"/>
      <c r="D51" s="161" t="s">
        <v>71</v>
      </c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</row>
    <row r="52" spans="1:34" s="22" customFormat="1" ht="11.4" x14ac:dyDescent="0.2">
      <c r="A52" s="21"/>
      <c r="B52" s="23"/>
      <c r="C52" s="54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</row>
    <row r="53" spans="1:34" s="22" customFormat="1" ht="5.0999999999999996" customHeight="1" x14ac:dyDescent="0.2">
      <c r="A53" s="21"/>
      <c r="B53" s="23"/>
      <c r="C53" s="54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1:34" s="22" customFormat="1" ht="11.4" customHeight="1" x14ac:dyDescent="0.2">
      <c r="A54" s="21"/>
      <c r="B54" s="23"/>
      <c r="C54" s="105"/>
      <c r="D54" s="161" t="s">
        <v>72</v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 s="22" customFormat="1" ht="5.0999999999999996" customHeight="1" x14ac:dyDescent="0.2">
      <c r="A55" s="21"/>
      <c r="B55" s="23"/>
      <c r="C55" s="54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 s="22" customFormat="1" ht="11.4" customHeight="1" x14ac:dyDescent="0.2">
      <c r="A56" s="21"/>
      <c r="B56" s="23"/>
      <c r="C56" s="105"/>
      <c r="D56" s="161" t="s">
        <v>73</v>
      </c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</row>
    <row r="57" spans="1:34" s="22" customFormat="1" ht="11.4" x14ac:dyDescent="0.2">
      <c r="A57" s="21"/>
      <c r="B57" s="23"/>
      <c r="C57" s="54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</row>
    <row r="58" spans="1:34" s="22" customFormat="1" ht="5.0999999999999996" customHeight="1" x14ac:dyDescent="0.2">
      <c r="A58" s="21"/>
      <c r="B58" s="23"/>
      <c r="C58" s="54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</row>
    <row r="59" spans="1:34" s="14" customFormat="1" ht="12" customHeight="1" x14ac:dyDescent="0.2">
      <c r="A59" s="66"/>
      <c r="B59" s="67"/>
      <c r="C59" s="106"/>
      <c r="D59" s="162" t="s">
        <v>74</v>
      </c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  <row r="60" spans="1:34" s="14" customFormat="1" ht="5.0999999999999996" customHeight="1" x14ac:dyDescent="0.2">
      <c r="A60" s="66"/>
      <c r="B60" s="67"/>
      <c r="C60" s="104"/>
      <c r="D60" s="68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</row>
    <row r="61" spans="1:34" s="14" customFormat="1" ht="12" customHeight="1" x14ac:dyDescent="0.2">
      <c r="A61" s="66"/>
      <c r="B61" s="67"/>
      <c r="C61" s="106"/>
      <c r="D61" s="162" t="s">
        <v>75</v>
      </c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</row>
    <row r="62" spans="1:34" s="14" customFormat="1" ht="11.4" x14ac:dyDescent="0.2">
      <c r="A62" s="66"/>
      <c r="B62" s="67"/>
      <c r="C62" s="104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</row>
    <row r="63" spans="1:34" s="14" customFormat="1" ht="5.0999999999999996" customHeight="1" x14ac:dyDescent="0.2">
      <c r="A63" s="66"/>
      <c r="B63" s="67"/>
      <c r="C63" s="104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</row>
    <row r="64" spans="1:34" s="14" customFormat="1" ht="11.4" customHeight="1" x14ac:dyDescent="0.2">
      <c r="A64" s="66"/>
      <c r="B64" s="67"/>
      <c r="C64" s="106"/>
      <c r="D64" s="162" t="s">
        <v>77</v>
      </c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</row>
    <row r="65" spans="1:38" s="14" customFormat="1" ht="11.4" x14ac:dyDescent="0.2">
      <c r="A65" s="66"/>
      <c r="B65" s="67"/>
      <c r="C65" s="67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</row>
    <row r="66" spans="1:38" ht="15" customHeight="1" x14ac:dyDescent="0.25">
      <c r="A66" s="12" t="s">
        <v>104</v>
      </c>
      <c r="B66" s="12"/>
      <c r="C66" s="10"/>
      <c r="D66" s="10"/>
      <c r="E66" s="10"/>
      <c r="F66" s="10"/>
      <c r="G66" s="10"/>
      <c r="H66" s="10"/>
      <c r="I66" s="10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8" ht="15" customHeight="1" thickBot="1" x14ac:dyDescent="0.3">
      <c r="A67" s="12"/>
      <c r="B67" s="12"/>
      <c r="C67" s="10"/>
      <c r="D67" s="10"/>
      <c r="E67" s="10"/>
      <c r="F67" s="10"/>
      <c r="G67" s="10"/>
      <c r="H67" s="10"/>
      <c r="I67" s="10"/>
      <c r="J67" s="9"/>
      <c r="K67" s="9"/>
      <c r="L67" s="9"/>
      <c r="M67" s="9"/>
      <c r="N67" s="9"/>
      <c r="O67" s="9"/>
      <c r="P67" s="9"/>
      <c r="Q67" s="9"/>
      <c r="R67" s="9"/>
      <c r="S67" s="9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</row>
    <row r="68" spans="1:38" ht="34.5" customHeight="1" thickBot="1" x14ac:dyDescent="0.25">
      <c r="A68" s="166" t="s">
        <v>111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8"/>
      <c r="L68" s="8"/>
      <c r="M68" s="8"/>
      <c r="N68" s="8"/>
      <c r="O68" s="218" t="s">
        <v>60</v>
      </c>
      <c r="P68" s="219"/>
      <c r="Q68" s="8"/>
      <c r="R68" s="8"/>
      <c r="S68" s="8"/>
      <c r="T68" s="164" t="str">
        <f>IF(O68="NE","OK",IF(V106&gt;3000000,"Způsobilé výdaje projektu jsou vyšší než 3000000 Kč = zvýhodněný úvěr nelze poskytnout samostatně","OK"))</f>
        <v>OK</v>
      </c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</row>
    <row r="69" spans="1:38" ht="15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2"/>
      <c r="K69" s="9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8" s="22" customFormat="1" ht="5.0999999999999996" customHeight="1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O70" s="87"/>
      <c r="P70" s="87"/>
      <c r="Q70" s="88"/>
      <c r="R70" s="88"/>
      <c r="S70" s="89"/>
      <c r="T70" s="90"/>
    </row>
    <row r="71" spans="1:38" s="22" customFormat="1" ht="1.5" customHeight="1" thickBot="1" x14ac:dyDescent="0.2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O71" s="87"/>
      <c r="P71" s="87"/>
      <c r="Q71" s="88"/>
      <c r="R71" s="88"/>
      <c r="S71" s="89"/>
      <c r="T71" s="90"/>
    </row>
    <row r="72" spans="1:38" ht="36" customHeight="1" thickBot="1" x14ac:dyDescent="0.25">
      <c r="A72" s="166" t="s">
        <v>105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8"/>
      <c r="L72" s="8"/>
      <c r="M72" s="8"/>
      <c r="N72" s="8"/>
      <c r="O72" s="218" t="s">
        <v>79</v>
      </c>
      <c r="P72" s="220"/>
      <c r="Q72" s="220"/>
      <c r="R72" s="219"/>
      <c r="S72" s="8"/>
      <c r="T72" s="163" t="str">
        <f>IF(R101&gt;3000000,"Způsobilé výdaje jsou vyšší než 3 000 000 Kč - musíte použít Energetický posudek","OK")</f>
        <v>OK</v>
      </c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</row>
    <row r="73" spans="1:38" s="22" customFormat="1" ht="12" x14ac:dyDescent="0.2">
      <c r="A73" s="21"/>
      <c r="B73" s="23"/>
      <c r="C73" s="56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</row>
    <row r="74" spans="1:38" s="22" customFormat="1" ht="12" customHeight="1" x14ac:dyDescent="0.3">
      <c r="A74" s="26"/>
      <c r="B74" s="26"/>
      <c r="C74" s="26"/>
      <c r="D74" s="26"/>
      <c r="E74" s="26"/>
      <c r="F74" s="26"/>
      <c r="G74" s="26"/>
      <c r="H74" s="76"/>
      <c r="I74" s="76"/>
      <c r="J74" s="76"/>
      <c r="K74" s="77"/>
      <c r="L74" s="78"/>
      <c r="M74" s="78"/>
      <c r="N74" s="78"/>
      <c r="O74" s="79"/>
      <c r="P74" s="79"/>
      <c r="Q74" s="79"/>
      <c r="R74" s="79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</row>
    <row r="75" spans="1:38" ht="13.5" customHeight="1" x14ac:dyDescent="0.25">
      <c r="A75" s="12" t="s">
        <v>106</v>
      </c>
    </row>
    <row r="76" spans="1:38" ht="11.4" x14ac:dyDescent="0.2"/>
    <row r="77" spans="1:38" ht="5.0999999999999996" customHeight="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</row>
    <row r="78" spans="1:38" ht="12.75" customHeight="1" x14ac:dyDescent="0.2">
      <c r="A78" s="211" t="s">
        <v>81</v>
      </c>
      <c r="B78" s="212"/>
      <c r="C78" s="212"/>
      <c r="D78" s="212"/>
      <c r="E78" s="212"/>
      <c r="F78" s="212"/>
      <c r="G78" s="212"/>
      <c r="H78" s="212"/>
      <c r="I78" s="212"/>
      <c r="J78" s="213"/>
      <c r="K78" s="211" t="s">
        <v>14</v>
      </c>
      <c r="L78" s="212"/>
      <c r="M78" s="212"/>
      <c r="N78" s="212"/>
      <c r="O78" s="212"/>
      <c r="P78" s="212"/>
      <c r="Q78" s="213"/>
      <c r="R78" s="211" t="s">
        <v>84</v>
      </c>
      <c r="S78" s="212"/>
      <c r="T78" s="165" t="s">
        <v>85</v>
      </c>
      <c r="U78" s="165"/>
      <c r="V78" s="165" t="s">
        <v>100</v>
      </c>
      <c r="W78" s="169" t="s">
        <v>92</v>
      </c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1"/>
    </row>
    <row r="79" spans="1:38" ht="41.4" customHeight="1" x14ac:dyDescent="0.2">
      <c r="A79" s="214"/>
      <c r="B79" s="215"/>
      <c r="C79" s="215"/>
      <c r="D79" s="215"/>
      <c r="E79" s="215"/>
      <c r="F79" s="215"/>
      <c r="G79" s="215"/>
      <c r="H79" s="215"/>
      <c r="I79" s="215"/>
      <c r="J79" s="216"/>
      <c r="K79" s="214"/>
      <c r="L79" s="215"/>
      <c r="M79" s="215"/>
      <c r="N79" s="215"/>
      <c r="O79" s="215"/>
      <c r="P79" s="215"/>
      <c r="Q79" s="216"/>
      <c r="R79" s="214"/>
      <c r="S79" s="215"/>
      <c r="T79" s="165"/>
      <c r="U79" s="165"/>
      <c r="V79" s="165"/>
      <c r="W79" s="169" t="s">
        <v>112</v>
      </c>
      <c r="X79" s="170"/>
      <c r="Y79" s="170"/>
      <c r="Z79" s="171"/>
      <c r="AA79" s="169" t="s">
        <v>113</v>
      </c>
      <c r="AB79" s="170"/>
      <c r="AC79" s="170"/>
      <c r="AD79" s="171"/>
      <c r="AE79" s="169" t="s">
        <v>93</v>
      </c>
      <c r="AF79" s="170"/>
      <c r="AG79" s="169" t="s">
        <v>94</v>
      </c>
      <c r="AH79" s="171"/>
    </row>
    <row r="80" spans="1:38" ht="15" customHeight="1" x14ac:dyDescent="0.2">
      <c r="A80" s="125"/>
      <c r="B80" s="126"/>
      <c r="C80" s="126"/>
      <c r="D80" s="126"/>
      <c r="E80" s="126"/>
      <c r="F80" s="126"/>
      <c r="G80" s="126"/>
      <c r="H80" s="126"/>
      <c r="I80" s="126"/>
      <c r="J80" s="127"/>
      <c r="K80" s="125"/>
      <c r="L80" s="126"/>
      <c r="M80" s="126"/>
      <c r="N80" s="126"/>
      <c r="O80" s="126"/>
      <c r="P80" s="126"/>
      <c r="Q80" s="127"/>
      <c r="R80" s="116"/>
      <c r="S80" s="117"/>
      <c r="T80" s="124"/>
      <c r="U80" s="117"/>
      <c r="V80" s="103">
        <f>R80+T80</f>
        <v>0</v>
      </c>
      <c r="W80" s="128"/>
      <c r="X80" s="129"/>
      <c r="Y80" s="129"/>
      <c r="Z80" s="130"/>
      <c r="AA80" s="128"/>
      <c r="AB80" s="129"/>
      <c r="AC80" s="129"/>
      <c r="AD80" s="130"/>
      <c r="AE80" s="132">
        <f>IF($O$68="ANO",T80,0)</f>
        <v>0</v>
      </c>
      <c r="AF80" s="132"/>
      <c r="AG80" s="133">
        <f>R80+T80-W80-AA80-AE80</f>
        <v>0</v>
      </c>
      <c r="AH80" s="133"/>
      <c r="AI80" s="2" t="s">
        <v>103</v>
      </c>
      <c r="AL80" s="98">
        <f>V80-W80-AA80-AE80-AG80</f>
        <v>0</v>
      </c>
    </row>
    <row r="81" spans="1:38" ht="15" customHeight="1" x14ac:dyDescent="0.2">
      <c r="A81" s="125"/>
      <c r="B81" s="126"/>
      <c r="C81" s="126"/>
      <c r="D81" s="126"/>
      <c r="E81" s="126"/>
      <c r="F81" s="126"/>
      <c r="G81" s="126"/>
      <c r="H81" s="126"/>
      <c r="I81" s="126"/>
      <c r="J81" s="127"/>
      <c r="K81" s="125"/>
      <c r="L81" s="126"/>
      <c r="M81" s="126"/>
      <c r="N81" s="126"/>
      <c r="O81" s="126"/>
      <c r="P81" s="126"/>
      <c r="Q81" s="127"/>
      <c r="R81" s="116"/>
      <c r="S81" s="117"/>
      <c r="T81" s="124"/>
      <c r="U81" s="117"/>
      <c r="V81" s="103">
        <f t="shared" ref="V81:V91" si="0">R81+T81</f>
        <v>0</v>
      </c>
      <c r="W81" s="128"/>
      <c r="X81" s="129"/>
      <c r="Y81" s="129"/>
      <c r="Z81" s="130"/>
      <c r="AA81" s="128"/>
      <c r="AB81" s="129"/>
      <c r="AC81" s="129"/>
      <c r="AD81" s="130"/>
      <c r="AE81" s="132">
        <f t="shared" ref="AE81:AE91" si="1">IF($O$68="ANO",T81,0)</f>
        <v>0</v>
      </c>
      <c r="AF81" s="132"/>
      <c r="AG81" s="133">
        <f t="shared" ref="AG81:AG100" si="2">R81+T81-W81-AA81-AE81</f>
        <v>0</v>
      </c>
      <c r="AH81" s="133"/>
      <c r="AI81" s="2" t="s">
        <v>103</v>
      </c>
      <c r="AL81" s="98">
        <f t="shared" ref="AL81:AL91" si="3">V81-W81-AA81-AE81-AG81</f>
        <v>0</v>
      </c>
    </row>
    <row r="82" spans="1:38" ht="15" customHeight="1" x14ac:dyDescent="0.2">
      <c r="A82" s="125"/>
      <c r="B82" s="126"/>
      <c r="C82" s="126"/>
      <c r="D82" s="126"/>
      <c r="E82" s="126"/>
      <c r="F82" s="126"/>
      <c r="G82" s="126"/>
      <c r="H82" s="126"/>
      <c r="I82" s="126"/>
      <c r="J82" s="127"/>
      <c r="K82" s="125"/>
      <c r="L82" s="126"/>
      <c r="M82" s="126"/>
      <c r="N82" s="126"/>
      <c r="O82" s="126"/>
      <c r="P82" s="126"/>
      <c r="Q82" s="127"/>
      <c r="R82" s="116"/>
      <c r="S82" s="117"/>
      <c r="T82" s="124"/>
      <c r="U82" s="117"/>
      <c r="V82" s="103">
        <f t="shared" si="0"/>
        <v>0</v>
      </c>
      <c r="W82" s="128"/>
      <c r="X82" s="129"/>
      <c r="Y82" s="129"/>
      <c r="Z82" s="130"/>
      <c r="AA82" s="128"/>
      <c r="AB82" s="129"/>
      <c r="AC82" s="129"/>
      <c r="AD82" s="130"/>
      <c r="AE82" s="132">
        <f t="shared" si="1"/>
        <v>0</v>
      </c>
      <c r="AF82" s="132"/>
      <c r="AG82" s="133">
        <f t="shared" si="2"/>
        <v>0</v>
      </c>
      <c r="AH82" s="133"/>
      <c r="AI82" s="2" t="s">
        <v>103</v>
      </c>
      <c r="AL82" s="98">
        <f t="shared" si="3"/>
        <v>0</v>
      </c>
    </row>
    <row r="83" spans="1:38" ht="15" customHeight="1" x14ac:dyDescent="0.2">
      <c r="A83" s="125"/>
      <c r="B83" s="126"/>
      <c r="C83" s="126"/>
      <c r="D83" s="126"/>
      <c r="E83" s="126"/>
      <c r="F83" s="126"/>
      <c r="G83" s="126"/>
      <c r="H83" s="126"/>
      <c r="I83" s="126"/>
      <c r="J83" s="127"/>
      <c r="K83" s="125"/>
      <c r="L83" s="126"/>
      <c r="M83" s="126"/>
      <c r="N83" s="126"/>
      <c r="O83" s="126"/>
      <c r="P83" s="126"/>
      <c r="Q83" s="127"/>
      <c r="R83" s="116"/>
      <c r="S83" s="117"/>
      <c r="T83" s="124"/>
      <c r="U83" s="117"/>
      <c r="V83" s="103">
        <f t="shared" si="0"/>
        <v>0</v>
      </c>
      <c r="W83" s="128"/>
      <c r="X83" s="129"/>
      <c r="Y83" s="129"/>
      <c r="Z83" s="130"/>
      <c r="AA83" s="128"/>
      <c r="AB83" s="129"/>
      <c r="AC83" s="129"/>
      <c r="AD83" s="130"/>
      <c r="AE83" s="132">
        <f t="shared" si="1"/>
        <v>0</v>
      </c>
      <c r="AF83" s="132"/>
      <c r="AG83" s="133">
        <f t="shared" si="2"/>
        <v>0</v>
      </c>
      <c r="AH83" s="133"/>
      <c r="AI83" s="2" t="s">
        <v>103</v>
      </c>
      <c r="AL83" s="98">
        <f t="shared" si="3"/>
        <v>0</v>
      </c>
    </row>
    <row r="84" spans="1:38" ht="15" customHeight="1" x14ac:dyDescent="0.2">
      <c r="A84" s="125"/>
      <c r="B84" s="126"/>
      <c r="C84" s="126"/>
      <c r="D84" s="126"/>
      <c r="E84" s="126"/>
      <c r="F84" s="126"/>
      <c r="G84" s="126"/>
      <c r="H84" s="126"/>
      <c r="I84" s="126"/>
      <c r="J84" s="127"/>
      <c r="K84" s="125"/>
      <c r="L84" s="126"/>
      <c r="M84" s="126"/>
      <c r="N84" s="126"/>
      <c r="O84" s="126"/>
      <c r="P84" s="126"/>
      <c r="Q84" s="127"/>
      <c r="R84" s="116"/>
      <c r="S84" s="117"/>
      <c r="T84" s="124"/>
      <c r="U84" s="117"/>
      <c r="V84" s="103">
        <f t="shared" si="0"/>
        <v>0</v>
      </c>
      <c r="W84" s="128"/>
      <c r="X84" s="129"/>
      <c r="Y84" s="129"/>
      <c r="Z84" s="130"/>
      <c r="AA84" s="128"/>
      <c r="AB84" s="129"/>
      <c r="AC84" s="129"/>
      <c r="AD84" s="130"/>
      <c r="AE84" s="132">
        <f t="shared" si="1"/>
        <v>0</v>
      </c>
      <c r="AF84" s="132"/>
      <c r="AG84" s="133">
        <f t="shared" si="2"/>
        <v>0</v>
      </c>
      <c r="AH84" s="133"/>
      <c r="AI84" s="2" t="s">
        <v>103</v>
      </c>
      <c r="AL84" s="98">
        <f t="shared" si="3"/>
        <v>0</v>
      </c>
    </row>
    <row r="85" spans="1:38" ht="15" customHeight="1" x14ac:dyDescent="0.2">
      <c r="A85" s="125"/>
      <c r="B85" s="126"/>
      <c r="C85" s="126"/>
      <c r="D85" s="126"/>
      <c r="E85" s="126"/>
      <c r="F85" s="126"/>
      <c r="G85" s="126"/>
      <c r="H85" s="126"/>
      <c r="I85" s="126"/>
      <c r="J85" s="127"/>
      <c r="K85" s="125"/>
      <c r="L85" s="126"/>
      <c r="M85" s="126"/>
      <c r="N85" s="126"/>
      <c r="O85" s="126"/>
      <c r="P85" s="126"/>
      <c r="Q85" s="127"/>
      <c r="R85" s="116"/>
      <c r="S85" s="117"/>
      <c r="T85" s="124"/>
      <c r="U85" s="117"/>
      <c r="V85" s="103">
        <f t="shared" si="0"/>
        <v>0</v>
      </c>
      <c r="W85" s="128"/>
      <c r="X85" s="129"/>
      <c r="Y85" s="129"/>
      <c r="Z85" s="130"/>
      <c r="AA85" s="128"/>
      <c r="AB85" s="129"/>
      <c r="AC85" s="129"/>
      <c r="AD85" s="130"/>
      <c r="AE85" s="132">
        <f t="shared" si="1"/>
        <v>0</v>
      </c>
      <c r="AF85" s="132"/>
      <c r="AG85" s="133">
        <f t="shared" si="2"/>
        <v>0</v>
      </c>
      <c r="AH85" s="133"/>
      <c r="AI85" s="2" t="s">
        <v>103</v>
      </c>
      <c r="AL85" s="98">
        <f t="shared" si="3"/>
        <v>0</v>
      </c>
    </row>
    <row r="86" spans="1:38" ht="15" customHeight="1" x14ac:dyDescent="0.2">
      <c r="A86" s="125"/>
      <c r="B86" s="126"/>
      <c r="C86" s="126"/>
      <c r="D86" s="126"/>
      <c r="E86" s="126"/>
      <c r="F86" s="126"/>
      <c r="G86" s="126"/>
      <c r="H86" s="126"/>
      <c r="I86" s="126"/>
      <c r="J86" s="127"/>
      <c r="K86" s="125"/>
      <c r="L86" s="126"/>
      <c r="M86" s="126"/>
      <c r="N86" s="126"/>
      <c r="O86" s="126"/>
      <c r="P86" s="126"/>
      <c r="Q86" s="127"/>
      <c r="R86" s="116"/>
      <c r="S86" s="117"/>
      <c r="T86" s="124"/>
      <c r="U86" s="117"/>
      <c r="V86" s="103">
        <f t="shared" si="0"/>
        <v>0</v>
      </c>
      <c r="W86" s="128"/>
      <c r="X86" s="129"/>
      <c r="Y86" s="129"/>
      <c r="Z86" s="130"/>
      <c r="AA86" s="128"/>
      <c r="AB86" s="129"/>
      <c r="AC86" s="129"/>
      <c r="AD86" s="130"/>
      <c r="AE86" s="132">
        <f t="shared" si="1"/>
        <v>0</v>
      </c>
      <c r="AF86" s="132"/>
      <c r="AG86" s="133">
        <f t="shared" si="2"/>
        <v>0</v>
      </c>
      <c r="AH86" s="133"/>
      <c r="AI86" s="2" t="s">
        <v>103</v>
      </c>
      <c r="AL86" s="98">
        <f t="shared" si="3"/>
        <v>0</v>
      </c>
    </row>
    <row r="87" spans="1:38" ht="15" customHeight="1" x14ac:dyDescent="0.2">
      <c r="A87" s="125"/>
      <c r="B87" s="126"/>
      <c r="C87" s="126"/>
      <c r="D87" s="126"/>
      <c r="E87" s="126"/>
      <c r="F87" s="126"/>
      <c r="G87" s="126"/>
      <c r="H87" s="126"/>
      <c r="I87" s="126"/>
      <c r="J87" s="127"/>
      <c r="K87" s="125"/>
      <c r="L87" s="126"/>
      <c r="M87" s="126"/>
      <c r="N87" s="126"/>
      <c r="O87" s="126"/>
      <c r="P87" s="126"/>
      <c r="Q87" s="127"/>
      <c r="R87" s="116"/>
      <c r="S87" s="117"/>
      <c r="T87" s="124"/>
      <c r="U87" s="117"/>
      <c r="V87" s="103">
        <f t="shared" si="0"/>
        <v>0</v>
      </c>
      <c r="W87" s="128"/>
      <c r="X87" s="129"/>
      <c r="Y87" s="129"/>
      <c r="Z87" s="130"/>
      <c r="AA87" s="128"/>
      <c r="AB87" s="129"/>
      <c r="AC87" s="129"/>
      <c r="AD87" s="130"/>
      <c r="AE87" s="132">
        <f t="shared" si="1"/>
        <v>0</v>
      </c>
      <c r="AF87" s="132"/>
      <c r="AG87" s="133">
        <f t="shared" si="2"/>
        <v>0</v>
      </c>
      <c r="AH87" s="133"/>
      <c r="AI87" s="2" t="s">
        <v>103</v>
      </c>
      <c r="AL87" s="98">
        <f t="shared" si="3"/>
        <v>0</v>
      </c>
    </row>
    <row r="88" spans="1:38" ht="15" customHeight="1" x14ac:dyDescent="0.2">
      <c r="A88" s="125"/>
      <c r="B88" s="126"/>
      <c r="C88" s="126"/>
      <c r="D88" s="126"/>
      <c r="E88" s="126"/>
      <c r="F88" s="126"/>
      <c r="G88" s="126"/>
      <c r="H88" s="126"/>
      <c r="I88" s="126"/>
      <c r="J88" s="127"/>
      <c r="K88" s="125"/>
      <c r="L88" s="126"/>
      <c r="M88" s="126"/>
      <c r="N88" s="126"/>
      <c r="O88" s="126"/>
      <c r="P88" s="126"/>
      <c r="Q88" s="127"/>
      <c r="R88" s="116"/>
      <c r="S88" s="117"/>
      <c r="T88" s="124"/>
      <c r="U88" s="117"/>
      <c r="V88" s="103">
        <f t="shared" si="0"/>
        <v>0</v>
      </c>
      <c r="W88" s="128"/>
      <c r="X88" s="129"/>
      <c r="Y88" s="129"/>
      <c r="Z88" s="130"/>
      <c r="AA88" s="128"/>
      <c r="AB88" s="129"/>
      <c r="AC88" s="129"/>
      <c r="AD88" s="130"/>
      <c r="AE88" s="132">
        <f t="shared" si="1"/>
        <v>0</v>
      </c>
      <c r="AF88" s="132"/>
      <c r="AG88" s="133">
        <f t="shared" si="2"/>
        <v>0</v>
      </c>
      <c r="AH88" s="133"/>
      <c r="AI88" s="2" t="s">
        <v>103</v>
      </c>
      <c r="AL88" s="98">
        <f t="shared" si="3"/>
        <v>0</v>
      </c>
    </row>
    <row r="89" spans="1:38" ht="15" customHeight="1" x14ac:dyDescent="0.2">
      <c r="A89" s="125"/>
      <c r="B89" s="126"/>
      <c r="C89" s="126"/>
      <c r="D89" s="126"/>
      <c r="E89" s="126"/>
      <c r="F89" s="126"/>
      <c r="G89" s="126"/>
      <c r="H89" s="126"/>
      <c r="I89" s="126"/>
      <c r="J89" s="127"/>
      <c r="K89" s="125"/>
      <c r="L89" s="126"/>
      <c r="M89" s="126"/>
      <c r="N89" s="126"/>
      <c r="O89" s="126"/>
      <c r="P89" s="126"/>
      <c r="Q89" s="127"/>
      <c r="R89" s="116"/>
      <c r="S89" s="117"/>
      <c r="T89" s="124"/>
      <c r="U89" s="117"/>
      <c r="V89" s="103">
        <f t="shared" si="0"/>
        <v>0</v>
      </c>
      <c r="W89" s="128"/>
      <c r="X89" s="129"/>
      <c r="Y89" s="129"/>
      <c r="Z89" s="130"/>
      <c r="AA89" s="128"/>
      <c r="AB89" s="129"/>
      <c r="AC89" s="129"/>
      <c r="AD89" s="130"/>
      <c r="AE89" s="132">
        <f t="shared" si="1"/>
        <v>0</v>
      </c>
      <c r="AF89" s="132"/>
      <c r="AG89" s="133">
        <f t="shared" si="2"/>
        <v>0</v>
      </c>
      <c r="AH89" s="133"/>
      <c r="AI89" s="2" t="s">
        <v>103</v>
      </c>
      <c r="AL89" s="98">
        <f t="shared" si="3"/>
        <v>0</v>
      </c>
    </row>
    <row r="90" spans="1:38" ht="15" customHeight="1" x14ac:dyDescent="0.2">
      <c r="A90" s="125"/>
      <c r="B90" s="126"/>
      <c r="C90" s="126"/>
      <c r="D90" s="126"/>
      <c r="E90" s="126"/>
      <c r="F90" s="126"/>
      <c r="G90" s="126"/>
      <c r="H90" s="126"/>
      <c r="I90" s="126"/>
      <c r="J90" s="127"/>
      <c r="K90" s="125"/>
      <c r="L90" s="126"/>
      <c r="M90" s="126"/>
      <c r="N90" s="126"/>
      <c r="O90" s="126"/>
      <c r="P90" s="126"/>
      <c r="Q90" s="127"/>
      <c r="R90" s="116"/>
      <c r="S90" s="117"/>
      <c r="T90" s="124"/>
      <c r="U90" s="117"/>
      <c r="V90" s="103">
        <f t="shared" si="0"/>
        <v>0</v>
      </c>
      <c r="W90" s="128"/>
      <c r="X90" s="129"/>
      <c r="Y90" s="129"/>
      <c r="Z90" s="130"/>
      <c r="AA90" s="128"/>
      <c r="AB90" s="129"/>
      <c r="AC90" s="129"/>
      <c r="AD90" s="130"/>
      <c r="AE90" s="132">
        <f t="shared" si="1"/>
        <v>0</v>
      </c>
      <c r="AF90" s="132"/>
      <c r="AG90" s="133">
        <f t="shared" si="2"/>
        <v>0</v>
      </c>
      <c r="AH90" s="133"/>
      <c r="AI90" s="2" t="s">
        <v>103</v>
      </c>
      <c r="AL90" s="98">
        <f t="shared" si="3"/>
        <v>0</v>
      </c>
    </row>
    <row r="91" spans="1:38" ht="15" customHeight="1" x14ac:dyDescent="0.2">
      <c r="A91" s="125"/>
      <c r="B91" s="126"/>
      <c r="C91" s="126"/>
      <c r="D91" s="126"/>
      <c r="E91" s="126"/>
      <c r="F91" s="126"/>
      <c r="G91" s="126"/>
      <c r="H91" s="126"/>
      <c r="I91" s="126"/>
      <c r="J91" s="127"/>
      <c r="K91" s="125"/>
      <c r="L91" s="126"/>
      <c r="M91" s="126"/>
      <c r="N91" s="126"/>
      <c r="O91" s="126"/>
      <c r="P91" s="126"/>
      <c r="Q91" s="127"/>
      <c r="R91" s="116"/>
      <c r="S91" s="117"/>
      <c r="T91" s="124"/>
      <c r="U91" s="117"/>
      <c r="V91" s="103">
        <f t="shared" si="0"/>
        <v>0</v>
      </c>
      <c r="W91" s="128"/>
      <c r="X91" s="129"/>
      <c r="Y91" s="129"/>
      <c r="Z91" s="130"/>
      <c r="AA91" s="128"/>
      <c r="AB91" s="129"/>
      <c r="AC91" s="129"/>
      <c r="AD91" s="130"/>
      <c r="AE91" s="132">
        <f t="shared" si="1"/>
        <v>0</v>
      </c>
      <c r="AF91" s="132"/>
      <c r="AG91" s="133">
        <f t="shared" si="2"/>
        <v>0</v>
      </c>
      <c r="AH91" s="133"/>
      <c r="AI91" s="2" t="s">
        <v>103</v>
      </c>
      <c r="AL91" s="98">
        <f t="shared" si="3"/>
        <v>0</v>
      </c>
    </row>
    <row r="92" spans="1:38" ht="15" customHeight="1" x14ac:dyDescent="0.2">
      <c r="A92" s="125"/>
      <c r="B92" s="126"/>
      <c r="C92" s="126"/>
      <c r="D92" s="126"/>
      <c r="E92" s="126"/>
      <c r="F92" s="126"/>
      <c r="G92" s="126"/>
      <c r="H92" s="126"/>
      <c r="I92" s="126"/>
      <c r="J92" s="127"/>
      <c r="K92" s="125"/>
      <c r="L92" s="126"/>
      <c r="M92" s="126"/>
      <c r="N92" s="126"/>
      <c r="O92" s="126"/>
      <c r="P92" s="126"/>
      <c r="Q92" s="127"/>
      <c r="R92" s="116"/>
      <c r="S92" s="117"/>
      <c r="T92" s="124"/>
      <c r="U92" s="117"/>
      <c r="V92" s="103">
        <f t="shared" ref="V92:V99" si="4">R92+T92</f>
        <v>0</v>
      </c>
      <c r="W92" s="128"/>
      <c r="X92" s="129"/>
      <c r="Y92" s="129"/>
      <c r="Z92" s="130"/>
      <c r="AA92" s="128"/>
      <c r="AB92" s="129"/>
      <c r="AC92" s="129"/>
      <c r="AD92" s="130"/>
      <c r="AE92" s="132">
        <f t="shared" ref="AE92:AE99" si="5">IF($O$68="ANO",T92,0)</f>
        <v>0</v>
      </c>
      <c r="AF92" s="132"/>
      <c r="AG92" s="133">
        <f t="shared" si="2"/>
        <v>0</v>
      </c>
      <c r="AH92" s="133"/>
      <c r="AI92" s="2" t="s">
        <v>103</v>
      </c>
      <c r="AL92" s="98">
        <f t="shared" ref="AL92:AL99" si="6">V92-W92-AA92-AE92-AG92</f>
        <v>0</v>
      </c>
    </row>
    <row r="93" spans="1:38" ht="15" customHeight="1" x14ac:dyDescent="0.2">
      <c r="A93" s="125"/>
      <c r="B93" s="126"/>
      <c r="C93" s="126"/>
      <c r="D93" s="126"/>
      <c r="E93" s="126"/>
      <c r="F93" s="126"/>
      <c r="G93" s="126"/>
      <c r="H93" s="126"/>
      <c r="I93" s="126"/>
      <c r="J93" s="127"/>
      <c r="K93" s="125"/>
      <c r="L93" s="126"/>
      <c r="M93" s="126"/>
      <c r="N93" s="126"/>
      <c r="O93" s="126"/>
      <c r="P93" s="126"/>
      <c r="Q93" s="127"/>
      <c r="R93" s="116"/>
      <c r="S93" s="117"/>
      <c r="T93" s="124"/>
      <c r="U93" s="117"/>
      <c r="V93" s="103">
        <f t="shared" si="4"/>
        <v>0</v>
      </c>
      <c r="W93" s="128"/>
      <c r="X93" s="129"/>
      <c r="Y93" s="129"/>
      <c r="Z93" s="130"/>
      <c r="AA93" s="128"/>
      <c r="AB93" s="129"/>
      <c r="AC93" s="129"/>
      <c r="AD93" s="130"/>
      <c r="AE93" s="132">
        <f t="shared" si="5"/>
        <v>0</v>
      </c>
      <c r="AF93" s="132"/>
      <c r="AG93" s="133">
        <f t="shared" si="2"/>
        <v>0</v>
      </c>
      <c r="AH93" s="133"/>
      <c r="AI93" s="2" t="s">
        <v>103</v>
      </c>
      <c r="AL93" s="98">
        <f t="shared" si="6"/>
        <v>0</v>
      </c>
    </row>
    <row r="94" spans="1:38" ht="15" customHeight="1" x14ac:dyDescent="0.2">
      <c r="A94" s="125"/>
      <c r="B94" s="126"/>
      <c r="C94" s="126"/>
      <c r="D94" s="126"/>
      <c r="E94" s="126"/>
      <c r="F94" s="126"/>
      <c r="G94" s="126"/>
      <c r="H94" s="126"/>
      <c r="I94" s="126"/>
      <c r="J94" s="127"/>
      <c r="K94" s="125"/>
      <c r="L94" s="126"/>
      <c r="M94" s="126"/>
      <c r="N94" s="126"/>
      <c r="O94" s="126"/>
      <c r="P94" s="126"/>
      <c r="Q94" s="127"/>
      <c r="R94" s="116"/>
      <c r="S94" s="117"/>
      <c r="T94" s="124"/>
      <c r="U94" s="117"/>
      <c r="V94" s="103">
        <f t="shared" si="4"/>
        <v>0</v>
      </c>
      <c r="W94" s="128"/>
      <c r="X94" s="129"/>
      <c r="Y94" s="129"/>
      <c r="Z94" s="130"/>
      <c r="AA94" s="128"/>
      <c r="AB94" s="129"/>
      <c r="AC94" s="129"/>
      <c r="AD94" s="130"/>
      <c r="AE94" s="132">
        <f t="shared" si="5"/>
        <v>0</v>
      </c>
      <c r="AF94" s="132"/>
      <c r="AG94" s="133">
        <f t="shared" si="2"/>
        <v>0</v>
      </c>
      <c r="AH94" s="133"/>
      <c r="AI94" s="2" t="s">
        <v>103</v>
      </c>
      <c r="AL94" s="98">
        <f t="shared" si="6"/>
        <v>0</v>
      </c>
    </row>
    <row r="95" spans="1:38" ht="15" customHeight="1" x14ac:dyDescent="0.2">
      <c r="A95" s="125"/>
      <c r="B95" s="126"/>
      <c r="C95" s="126"/>
      <c r="D95" s="126"/>
      <c r="E95" s="126"/>
      <c r="F95" s="126"/>
      <c r="G95" s="126"/>
      <c r="H95" s="126"/>
      <c r="I95" s="126"/>
      <c r="J95" s="127"/>
      <c r="K95" s="125"/>
      <c r="L95" s="126"/>
      <c r="M95" s="126"/>
      <c r="N95" s="126"/>
      <c r="O95" s="126"/>
      <c r="P95" s="126"/>
      <c r="Q95" s="127"/>
      <c r="R95" s="116"/>
      <c r="S95" s="117"/>
      <c r="T95" s="124"/>
      <c r="U95" s="117"/>
      <c r="V95" s="103">
        <f t="shared" si="4"/>
        <v>0</v>
      </c>
      <c r="W95" s="128"/>
      <c r="X95" s="129"/>
      <c r="Y95" s="129"/>
      <c r="Z95" s="130"/>
      <c r="AA95" s="128"/>
      <c r="AB95" s="129"/>
      <c r="AC95" s="129"/>
      <c r="AD95" s="130"/>
      <c r="AE95" s="132">
        <f t="shared" si="5"/>
        <v>0</v>
      </c>
      <c r="AF95" s="132"/>
      <c r="AG95" s="133">
        <f t="shared" si="2"/>
        <v>0</v>
      </c>
      <c r="AH95" s="133"/>
      <c r="AI95" s="2" t="s">
        <v>103</v>
      </c>
      <c r="AL95" s="98">
        <f t="shared" si="6"/>
        <v>0</v>
      </c>
    </row>
    <row r="96" spans="1:38" ht="15" customHeight="1" x14ac:dyDescent="0.2">
      <c r="A96" s="125"/>
      <c r="B96" s="126"/>
      <c r="C96" s="126"/>
      <c r="D96" s="126"/>
      <c r="E96" s="126"/>
      <c r="F96" s="126"/>
      <c r="G96" s="126"/>
      <c r="H96" s="126"/>
      <c r="I96" s="126"/>
      <c r="J96" s="127"/>
      <c r="K96" s="125"/>
      <c r="L96" s="126"/>
      <c r="M96" s="126"/>
      <c r="N96" s="126"/>
      <c r="O96" s="126"/>
      <c r="P96" s="126"/>
      <c r="Q96" s="127"/>
      <c r="R96" s="116"/>
      <c r="S96" s="117"/>
      <c r="T96" s="124"/>
      <c r="U96" s="117"/>
      <c r="V96" s="103">
        <f t="shared" si="4"/>
        <v>0</v>
      </c>
      <c r="W96" s="128"/>
      <c r="X96" s="129"/>
      <c r="Y96" s="129"/>
      <c r="Z96" s="130"/>
      <c r="AA96" s="128"/>
      <c r="AB96" s="129"/>
      <c r="AC96" s="129"/>
      <c r="AD96" s="130"/>
      <c r="AE96" s="132">
        <f t="shared" si="5"/>
        <v>0</v>
      </c>
      <c r="AF96" s="132"/>
      <c r="AG96" s="133">
        <f t="shared" si="2"/>
        <v>0</v>
      </c>
      <c r="AH96" s="133"/>
      <c r="AI96" s="2" t="s">
        <v>103</v>
      </c>
      <c r="AL96" s="98">
        <f t="shared" si="6"/>
        <v>0</v>
      </c>
    </row>
    <row r="97" spans="1:38" ht="15" customHeight="1" x14ac:dyDescent="0.2">
      <c r="A97" s="125"/>
      <c r="B97" s="126"/>
      <c r="C97" s="126"/>
      <c r="D97" s="126"/>
      <c r="E97" s="126"/>
      <c r="F97" s="126"/>
      <c r="G97" s="126"/>
      <c r="H97" s="126"/>
      <c r="I97" s="126"/>
      <c r="J97" s="127"/>
      <c r="K97" s="125"/>
      <c r="L97" s="126"/>
      <c r="M97" s="126"/>
      <c r="N97" s="126"/>
      <c r="O97" s="126"/>
      <c r="P97" s="126"/>
      <c r="Q97" s="127"/>
      <c r="R97" s="116"/>
      <c r="S97" s="117"/>
      <c r="T97" s="124"/>
      <c r="U97" s="117"/>
      <c r="V97" s="103">
        <f t="shared" si="4"/>
        <v>0</v>
      </c>
      <c r="W97" s="128"/>
      <c r="X97" s="129"/>
      <c r="Y97" s="129"/>
      <c r="Z97" s="130"/>
      <c r="AA97" s="128"/>
      <c r="AB97" s="129"/>
      <c r="AC97" s="129"/>
      <c r="AD97" s="130"/>
      <c r="AE97" s="132">
        <f t="shared" si="5"/>
        <v>0</v>
      </c>
      <c r="AF97" s="132"/>
      <c r="AG97" s="133">
        <f t="shared" si="2"/>
        <v>0</v>
      </c>
      <c r="AH97" s="133"/>
      <c r="AI97" s="2" t="s">
        <v>103</v>
      </c>
      <c r="AL97" s="98">
        <f t="shared" si="6"/>
        <v>0</v>
      </c>
    </row>
    <row r="98" spans="1:38" ht="15" customHeight="1" x14ac:dyDescent="0.2">
      <c r="A98" s="125"/>
      <c r="B98" s="126"/>
      <c r="C98" s="126"/>
      <c r="D98" s="126"/>
      <c r="E98" s="126"/>
      <c r="F98" s="126"/>
      <c r="G98" s="126"/>
      <c r="H98" s="126"/>
      <c r="I98" s="126"/>
      <c r="J98" s="127"/>
      <c r="K98" s="125"/>
      <c r="L98" s="126"/>
      <c r="M98" s="126"/>
      <c r="N98" s="126"/>
      <c r="O98" s="126"/>
      <c r="P98" s="126"/>
      <c r="Q98" s="127"/>
      <c r="R98" s="116"/>
      <c r="S98" s="117"/>
      <c r="T98" s="124"/>
      <c r="U98" s="117"/>
      <c r="V98" s="103">
        <f t="shared" si="4"/>
        <v>0</v>
      </c>
      <c r="W98" s="128"/>
      <c r="X98" s="129"/>
      <c r="Y98" s="129"/>
      <c r="Z98" s="130"/>
      <c r="AA98" s="128"/>
      <c r="AB98" s="129"/>
      <c r="AC98" s="129"/>
      <c r="AD98" s="130"/>
      <c r="AE98" s="132">
        <f t="shared" si="5"/>
        <v>0</v>
      </c>
      <c r="AF98" s="132"/>
      <c r="AG98" s="133">
        <f t="shared" si="2"/>
        <v>0</v>
      </c>
      <c r="AH98" s="133"/>
      <c r="AI98" s="2" t="s">
        <v>103</v>
      </c>
      <c r="AL98" s="98">
        <f t="shared" si="6"/>
        <v>0</v>
      </c>
    </row>
    <row r="99" spans="1:38" ht="15" customHeight="1" x14ac:dyDescent="0.2">
      <c r="A99" s="125"/>
      <c r="B99" s="126"/>
      <c r="C99" s="126"/>
      <c r="D99" s="126"/>
      <c r="E99" s="126"/>
      <c r="F99" s="126"/>
      <c r="G99" s="126"/>
      <c r="H99" s="126"/>
      <c r="I99" s="126"/>
      <c r="J99" s="127"/>
      <c r="K99" s="125"/>
      <c r="L99" s="126"/>
      <c r="M99" s="126"/>
      <c r="N99" s="126"/>
      <c r="O99" s="126"/>
      <c r="P99" s="126"/>
      <c r="Q99" s="127"/>
      <c r="R99" s="116"/>
      <c r="S99" s="117"/>
      <c r="T99" s="124"/>
      <c r="U99" s="117"/>
      <c r="V99" s="103">
        <f t="shared" si="4"/>
        <v>0</v>
      </c>
      <c r="W99" s="128"/>
      <c r="X99" s="129"/>
      <c r="Y99" s="129"/>
      <c r="Z99" s="130"/>
      <c r="AA99" s="128"/>
      <c r="AB99" s="129"/>
      <c r="AC99" s="129"/>
      <c r="AD99" s="130"/>
      <c r="AE99" s="132">
        <f t="shared" si="5"/>
        <v>0</v>
      </c>
      <c r="AF99" s="132"/>
      <c r="AG99" s="133">
        <f t="shared" si="2"/>
        <v>0</v>
      </c>
      <c r="AH99" s="133"/>
      <c r="AI99" s="2" t="s">
        <v>103</v>
      </c>
      <c r="AL99" s="98">
        <f t="shared" si="6"/>
        <v>0</v>
      </c>
    </row>
    <row r="100" spans="1:38" ht="15" customHeight="1" x14ac:dyDescent="0.2">
      <c r="A100" s="125"/>
      <c r="B100" s="126"/>
      <c r="C100" s="126"/>
      <c r="D100" s="126"/>
      <c r="E100" s="126"/>
      <c r="F100" s="126"/>
      <c r="G100" s="126"/>
      <c r="H100" s="126"/>
      <c r="I100" s="126"/>
      <c r="J100" s="127"/>
      <c r="K100" s="125"/>
      <c r="L100" s="126"/>
      <c r="M100" s="126"/>
      <c r="N100" s="126"/>
      <c r="O100" s="126"/>
      <c r="P100" s="126"/>
      <c r="Q100" s="127"/>
      <c r="R100" s="116"/>
      <c r="S100" s="117"/>
      <c r="T100" s="124"/>
      <c r="U100" s="117"/>
      <c r="V100" s="103">
        <f>R100+T100</f>
        <v>0</v>
      </c>
      <c r="W100" s="128"/>
      <c r="X100" s="129"/>
      <c r="Y100" s="129"/>
      <c r="Z100" s="130"/>
      <c r="AA100" s="128"/>
      <c r="AB100" s="129"/>
      <c r="AC100" s="129"/>
      <c r="AD100" s="130"/>
      <c r="AE100" s="132">
        <f>IF($O$68="ANO",T100,0)</f>
        <v>0</v>
      </c>
      <c r="AF100" s="132"/>
      <c r="AG100" s="133">
        <f t="shared" si="2"/>
        <v>0</v>
      </c>
      <c r="AH100" s="133"/>
      <c r="AI100" s="2" t="s">
        <v>103</v>
      </c>
      <c r="AL100" s="98">
        <f t="shared" ref="AL100" si="7">V100-W100-AA100-AE100-AG100</f>
        <v>0</v>
      </c>
    </row>
    <row r="101" spans="1:38" ht="13.5" customHeight="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121">
        <f>SUM(R80:S100)</f>
        <v>0</v>
      </c>
      <c r="S101" s="121"/>
      <c r="T101" s="34"/>
      <c r="U101" s="34"/>
      <c r="V101" s="34"/>
      <c r="W101" s="118">
        <f>SUM(W80:Z100)</f>
        <v>0</v>
      </c>
      <c r="X101" s="119"/>
      <c r="Y101" s="119"/>
      <c r="Z101" s="120"/>
      <c r="AA101" s="113">
        <f>SUM(AA80:AD100)</f>
        <v>0</v>
      </c>
      <c r="AB101" s="114"/>
      <c r="AC101" s="114"/>
      <c r="AD101" s="115"/>
      <c r="AE101" s="157">
        <f>SUM(AE80:AE100)</f>
        <v>0</v>
      </c>
      <c r="AF101" s="158"/>
      <c r="AG101" s="159">
        <f>SUM(AG80:AG100)</f>
        <v>0</v>
      </c>
      <c r="AH101" s="159"/>
    </row>
    <row r="102" spans="1:38" ht="13.5" customHeight="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  <c r="S102" s="34"/>
      <c r="T102" s="34"/>
      <c r="U102" s="34"/>
      <c r="V102" s="34"/>
      <c r="W102" s="99"/>
      <c r="X102" s="99"/>
      <c r="Y102" s="99"/>
      <c r="Z102" s="99"/>
      <c r="AA102" s="100"/>
      <c r="AB102" s="100"/>
      <c r="AC102" s="100"/>
      <c r="AD102" s="100"/>
      <c r="AE102" s="101"/>
      <c r="AF102" s="101"/>
      <c r="AG102" s="101"/>
      <c r="AH102" s="101"/>
    </row>
    <row r="103" spans="1:38" ht="13.5" customHeight="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4"/>
      <c r="S103" s="34"/>
      <c r="T103" s="34"/>
      <c r="U103" s="34"/>
      <c r="V103" s="34"/>
      <c r="W103" s="99"/>
      <c r="X103" s="99"/>
      <c r="Y103" s="99"/>
      <c r="Z103" s="99"/>
      <c r="AA103" s="100"/>
      <c r="AB103" s="100"/>
      <c r="AC103" s="100"/>
      <c r="AD103" s="100"/>
      <c r="AE103" s="101"/>
      <c r="AF103" s="101"/>
      <c r="AG103" s="101"/>
      <c r="AH103" s="101"/>
    </row>
    <row r="104" spans="1:38" ht="13.5" customHeight="1" x14ac:dyDescent="0.2">
      <c r="A104" s="131" t="s">
        <v>107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34"/>
      <c r="T104" s="34"/>
      <c r="U104" s="34"/>
      <c r="V104" s="34"/>
      <c r="W104" s="99"/>
      <c r="X104" s="99"/>
      <c r="Y104" s="99"/>
      <c r="Z104" s="99"/>
      <c r="AA104" s="100"/>
      <c r="AB104" s="100"/>
      <c r="AC104" s="100"/>
      <c r="AD104" s="100"/>
      <c r="AE104" s="101"/>
      <c r="AF104" s="101"/>
      <c r="AG104" s="101"/>
      <c r="AH104" s="101"/>
      <c r="AI104" s="22"/>
      <c r="AJ104" s="22"/>
    </row>
    <row r="105" spans="1:38" ht="13.5" customHeight="1" thickBo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  <c r="S105" s="34"/>
      <c r="T105" s="34"/>
      <c r="U105" s="34"/>
      <c r="V105" s="34"/>
      <c r="W105" s="99"/>
      <c r="X105" s="99"/>
      <c r="Y105" s="99"/>
      <c r="Z105" s="99"/>
      <c r="AA105" s="100"/>
      <c r="AB105" s="100"/>
      <c r="AC105" s="100"/>
      <c r="AD105" s="100"/>
      <c r="AE105" s="101"/>
      <c r="AF105" s="101"/>
      <c r="AG105" s="101"/>
      <c r="AH105" s="101"/>
      <c r="AI105" s="22"/>
      <c r="AJ105" s="22"/>
    </row>
    <row r="106" spans="1:38" ht="21" customHeight="1" thickBot="1" x14ac:dyDescent="0.35">
      <c r="A106" s="107" t="s">
        <v>98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9"/>
      <c r="U106" s="9"/>
      <c r="V106" s="110"/>
      <c r="W106" s="111"/>
      <c r="X106" s="111"/>
      <c r="Y106" s="111"/>
      <c r="Z106" s="112"/>
      <c r="AA106" s="9"/>
      <c r="AB106" s="9"/>
      <c r="AC106" s="102"/>
      <c r="AD106" s="102"/>
      <c r="AE106" s="102"/>
      <c r="AF106" s="102"/>
      <c r="AG106" s="102"/>
      <c r="AH106" s="102"/>
      <c r="AI106" s="22"/>
      <c r="AJ106" s="22"/>
    </row>
    <row r="107" spans="1:38" ht="15" customHeight="1" thickBot="1" x14ac:dyDescent="0.3">
      <c r="A107" s="93"/>
      <c r="B107" s="93"/>
      <c r="C107" s="93"/>
      <c r="D107" s="93"/>
      <c r="E107" s="93"/>
      <c r="F107" s="93"/>
      <c r="G107" s="93"/>
      <c r="H107" s="93"/>
      <c r="I107" s="93"/>
      <c r="J107" s="92"/>
      <c r="K107" s="92"/>
      <c r="L107" s="9"/>
      <c r="M107" s="9"/>
      <c r="N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8" ht="21.6" customHeight="1" thickBot="1" x14ac:dyDescent="0.35">
      <c r="A108" s="107" t="s">
        <v>95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9"/>
      <c r="U108" s="9"/>
      <c r="V108" s="136">
        <f>W101</f>
        <v>0</v>
      </c>
      <c r="W108" s="137"/>
      <c r="X108" s="137"/>
      <c r="Y108" s="137"/>
      <c r="Z108" s="138"/>
      <c r="AA108" s="9"/>
      <c r="AB108" s="9"/>
      <c r="AC108" s="9"/>
      <c r="AD108" s="9"/>
      <c r="AE108" s="9"/>
      <c r="AF108" s="9"/>
      <c r="AG108" s="9"/>
      <c r="AH108" s="9"/>
    </row>
    <row r="109" spans="1:38" ht="9.6" customHeight="1" thickBot="1" x14ac:dyDescent="0.3">
      <c r="A109" s="93"/>
      <c r="B109" s="93"/>
      <c r="C109" s="93"/>
      <c r="D109" s="93"/>
      <c r="E109" s="93"/>
      <c r="F109" s="93"/>
      <c r="G109" s="93"/>
      <c r="H109" s="93"/>
      <c r="I109" s="93"/>
      <c r="J109" s="92"/>
      <c r="K109" s="92"/>
      <c r="L109" s="9"/>
      <c r="M109" s="9"/>
      <c r="N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8" ht="22.5" customHeight="1" thickBot="1" x14ac:dyDescent="0.35">
      <c r="A110" s="107" t="s">
        <v>96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9"/>
      <c r="U110" s="9"/>
      <c r="V110" s="136">
        <f>AA101</f>
        <v>0</v>
      </c>
      <c r="W110" s="137"/>
      <c r="X110" s="137"/>
      <c r="Y110" s="137"/>
      <c r="Z110" s="138"/>
      <c r="AA110" s="9"/>
      <c r="AB110" s="9"/>
      <c r="AC110" s="9"/>
      <c r="AD110" s="9"/>
      <c r="AE110" s="9"/>
      <c r="AF110" s="9"/>
      <c r="AG110" s="9"/>
      <c r="AH110" s="9"/>
    </row>
    <row r="111" spans="1:38" ht="15" customHeight="1" thickBot="1" x14ac:dyDescent="0.3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"/>
      <c r="M111" s="9"/>
      <c r="N111" s="9"/>
      <c r="U111" s="9"/>
      <c r="V111" s="9"/>
      <c r="W111" s="83"/>
      <c r="X111" s="83"/>
      <c r="Y111" s="83"/>
      <c r="Z111" s="83"/>
      <c r="AA111" s="9"/>
      <c r="AB111" s="9"/>
      <c r="AC111" s="9"/>
      <c r="AD111" s="9"/>
      <c r="AE111" s="9"/>
      <c r="AF111" s="9"/>
      <c r="AG111" s="9"/>
      <c r="AH111" s="9"/>
    </row>
    <row r="112" spans="1:38" ht="15" customHeight="1" thickBot="1" x14ac:dyDescent="0.35">
      <c r="A112" s="107" t="s">
        <v>97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9"/>
      <c r="U112" s="9"/>
      <c r="V112" s="136">
        <f>AG101+AE101</f>
        <v>0</v>
      </c>
      <c r="W112" s="137"/>
      <c r="X112" s="137"/>
      <c r="Y112" s="137"/>
      <c r="Z112" s="138"/>
      <c r="AA112" s="9"/>
      <c r="AB112" s="69" t="str">
        <f>IF(V106-V108-V110&gt;AG101,"V rozpočtu projektu chybí vlastní zdroje financování","OK")</f>
        <v>OK</v>
      </c>
      <c r="AC112" s="9"/>
      <c r="AD112" s="9"/>
      <c r="AE112" s="9"/>
      <c r="AF112" s="9"/>
      <c r="AG112" s="9"/>
      <c r="AH112" s="9"/>
    </row>
    <row r="113" spans="1:34" ht="15" customHeight="1" thickBot="1" x14ac:dyDescent="0.3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"/>
      <c r="M113" s="9"/>
      <c r="N113" s="9"/>
      <c r="U113" s="9"/>
      <c r="V113" s="9"/>
      <c r="W113" s="83"/>
      <c r="X113" s="83"/>
      <c r="Y113" s="83"/>
      <c r="Z113" s="83"/>
      <c r="AA113" s="9"/>
      <c r="AB113" s="9"/>
      <c r="AC113" s="9"/>
      <c r="AD113" s="9"/>
      <c r="AE113" s="9"/>
      <c r="AF113" s="9"/>
      <c r="AG113" s="9"/>
      <c r="AH113" s="9"/>
    </row>
    <row r="114" spans="1:34" s="31" customFormat="1" ht="19.5" customHeight="1" thickBot="1" x14ac:dyDescent="0.25">
      <c r="A114" s="107" t="s">
        <v>20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9"/>
      <c r="U114" s="44"/>
      <c r="V114" s="139">
        <f>IFERROR(V108/V106,0)</f>
        <v>0</v>
      </c>
      <c r="W114" s="140"/>
      <c r="X114" s="141"/>
      <c r="Y114" s="145" t="s">
        <v>62</v>
      </c>
      <c r="Z114" s="145"/>
      <c r="AA114" s="122">
        <f>IF($O$68="NE",70%,IF(V106&gt;3000000,70%,90%))</f>
        <v>0.7</v>
      </c>
      <c r="AB114" s="122"/>
      <c r="AC114" s="69" t="str">
        <f>IF(V114&gt;AA114,"Upravte zdroje financování","OK")</f>
        <v>OK</v>
      </c>
      <c r="AD114" s="43"/>
      <c r="AE114" s="43"/>
      <c r="AF114" s="43"/>
      <c r="AG114" s="43"/>
      <c r="AH114" s="43"/>
    </row>
    <row r="115" spans="1:34" s="42" customFormat="1" ht="7.5" customHeight="1" thickBot="1" x14ac:dyDescent="0.3">
      <c r="A115" s="94"/>
      <c r="B115" s="95"/>
      <c r="C115" s="95"/>
      <c r="D115" s="95"/>
      <c r="E115" s="95"/>
      <c r="F115" s="95"/>
      <c r="G115" s="95"/>
      <c r="H115" s="95"/>
      <c r="I115" s="95"/>
      <c r="J115" s="96"/>
      <c r="K115" s="96"/>
      <c r="L115" s="36"/>
      <c r="M115" s="36"/>
      <c r="N115" s="36"/>
      <c r="U115" s="39"/>
      <c r="V115" s="39"/>
      <c r="W115" s="41"/>
      <c r="X115" s="41"/>
      <c r="Y115" s="37"/>
      <c r="Z115" s="37"/>
      <c r="AA115" s="36"/>
      <c r="AB115" s="38"/>
      <c r="AC115" s="36"/>
      <c r="AD115" s="36"/>
      <c r="AE115" s="36"/>
      <c r="AF115" s="36"/>
      <c r="AG115" s="36"/>
      <c r="AH115" s="36"/>
    </row>
    <row r="116" spans="1:34" ht="17.100000000000001" customHeight="1" thickBot="1" x14ac:dyDescent="0.25">
      <c r="A116" s="107" t="s">
        <v>114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9"/>
      <c r="V116" s="142">
        <f>IFERROR(AA101/V106,0)</f>
        <v>0</v>
      </c>
      <c r="W116" s="143"/>
      <c r="X116" s="144"/>
      <c r="Y116" s="145" t="s">
        <v>61</v>
      </c>
      <c r="Z116" s="145"/>
      <c r="AA116" s="123">
        <f>IF($O$68="ANO",0,0.2)</f>
        <v>0.2</v>
      </c>
      <c r="AB116" s="123"/>
      <c r="AC116" s="69" t="str">
        <f>IF(V116&lt;AA116,"Upravte zdroje financování","OK")</f>
        <v>Upravte zdroje financování</v>
      </c>
    </row>
    <row r="117" spans="1:34" ht="13.5" customHeight="1" thickBot="1" x14ac:dyDescent="0.3">
      <c r="A117" s="12"/>
      <c r="O117" s="32"/>
      <c r="AD117" s="19"/>
      <c r="AE117" s="35"/>
      <c r="AF117" s="35"/>
      <c r="AG117" s="35"/>
      <c r="AH117" s="35"/>
    </row>
    <row r="118" spans="1:34" ht="22.5" customHeight="1" thickBot="1" x14ac:dyDescent="0.35">
      <c r="A118" s="107" t="s">
        <v>110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9"/>
      <c r="U118" s="9"/>
      <c r="V118" s="110"/>
      <c r="W118" s="111"/>
      <c r="X118" s="111"/>
      <c r="Y118" s="111"/>
      <c r="Z118" s="112"/>
      <c r="AD118" s="19"/>
      <c r="AE118" s="35"/>
      <c r="AF118" s="35"/>
      <c r="AG118" s="35"/>
      <c r="AH118" s="35"/>
    </row>
    <row r="119" spans="1:34" ht="15" customHeight="1" x14ac:dyDescent="0.3">
      <c r="A119" s="12" t="s">
        <v>87</v>
      </c>
      <c r="B119" s="5"/>
      <c r="C119" s="5"/>
      <c r="D119" s="5"/>
      <c r="E119" s="5"/>
      <c r="F119" s="5"/>
      <c r="G119" s="5"/>
      <c r="H119" s="6"/>
      <c r="I119" s="6"/>
      <c r="J119" s="6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16"/>
      <c r="Z119" s="16"/>
      <c r="AA119" s="16"/>
      <c r="AB119" s="16"/>
      <c r="AC119" s="9"/>
      <c r="AD119" s="9"/>
      <c r="AE119" s="9"/>
      <c r="AF119" s="9"/>
      <c r="AG119" s="9"/>
      <c r="AH119" s="9"/>
    </row>
    <row r="120" spans="1:34" ht="15" customHeight="1" x14ac:dyDescent="0.3">
      <c r="A120" s="12"/>
      <c r="B120" s="5"/>
      <c r="C120" s="5"/>
      <c r="D120" s="5"/>
      <c r="E120" s="5"/>
      <c r="F120" s="5"/>
      <c r="G120" s="5"/>
      <c r="H120" s="6"/>
      <c r="I120" s="6"/>
      <c r="J120" s="6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16"/>
      <c r="Z120" s="16"/>
      <c r="AA120" s="16"/>
      <c r="AB120" s="16"/>
      <c r="AC120" s="9"/>
      <c r="AD120" s="9"/>
      <c r="AE120" s="9"/>
      <c r="AF120" s="9"/>
      <c r="AG120" s="9"/>
      <c r="AH120" s="9"/>
    </row>
    <row r="121" spans="1:34" ht="15" customHeight="1" x14ac:dyDescent="0.2">
      <c r="A121" s="147" t="s">
        <v>3</v>
      </c>
      <c r="B121" s="148"/>
      <c r="C121" s="148"/>
      <c r="D121" s="148"/>
      <c r="E121" s="149"/>
      <c r="F121" s="150" t="s">
        <v>4</v>
      </c>
      <c r="G121" s="150"/>
      <c r="H121" s="150"/>
      <c r="I121" s="150"/>
      <c r="J121" s="150"/>
      <c r="K121" s="155" t="s">
        <v>101</v>
      </c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28"/>
      <c r="AH121" s="15"/>
    </row>
    <row r="122" spans="1:34" ht="15" customHeight="1" x14ac:dyDescent="0.25">
      <c r="A122" s="151"/>
      <c r="B122" s="152"/>
      <c r="C122" s="152"/>
      <c r="D122" s="152"/>
      <c r="E122" s="153"/>
      <c r="F122" s="154"/>
      <c r="G122" s="154"/>
      <c r="H122" s="154"/>
      <c r="I122" s="154"/>
      <c r="J122" s="154"/>
      <c r="M122" s="32" t="s">
        <v>102</v>
      </c>
      <c r="N122" s="32"/>
      <c r="O122" s="32"/>
      <c r="P122" s="32"/>
      <c r="Q122" s="97"/>
      <c r="R122" s="217">
        <f>W101-A122-F122</f>
        <v>0</v>
      </c>
      <c r="S122" s="217"/>
      <c r="T122" s="217"/>
      <c r="U122" s="80"/>
      <c r="V122" s="80"/>
      <c r="W122" s="80"/>
      <c r="X122" s="80"/>
      <c r="Y122" s="146"/>
      <c r="Z122" s="146"/>
      <c r="AA122" s="146"/>
      <c r="AB122" s="146"/>
      <c r="AC122" s="146"/>
      <c r="AG122" s="221"/>
      <c r="AH122" s="221"/>
    </row>
    <row r="123" spans="1:34" ht="22.5" customHeight="1" x14ac:dyDescent="0.2"/>
    <row r="124" spans="1:34" ht="15" customHeight="1" x14ac:dyDescent="0.3">
      <c r="A124" s="73" t="s">
        <v>88</v>
      </c>
      <c r="B124" s="5"/>
      <c r="C124" s="5"/>
      <c r="D124" s="5"/>
      <c r="E124" s="5"/>
      <c r="F124" s="5"/>
      <c r="G124" s="5"/>
      <c r="H124" s="6"/>
      <c r="I124" s="6"/>
      <c r="J124" s="6"/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1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15" customHeight="1" x14ac:dyDescent="0.2">
      <c r="A126" s="1" t="s">
        <v>47</v>
      </c>
      <c r="B126" s="5"/>
      <c r="C126" s="5"/>
      <c r="D126" s="5"/>
      <c r="E126" s="5"/>
      <c r="F126" s="5"/>
      <c r="G126" s="134"/>
      <c r="H126" s="135"/>
      <c r="I126" s="3" t="s">
        <v>89</v>
      </c>
      <c r="J126" s="5"/>
      <c r="K126" s="5"/>
      <c r="L126" s="5"/>
      <c r="M126" s="5"/>
      <c r="N126" s="5"/>
      <c r="O126" s="5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17.100000000000001" customHeight="1" x14ac:dyDescent="0.25">
      <c r="A127" s="1" t="s">
        <v>46</v>
      </c>
      <c r="B127" s="82"/>
      <c r="C127" s="55"/>
      <c r="D127" s="55"/>
      <c r="E127" s="55"/>
      <c r="G127" s="134"/>
      <c r="H127" s="135"/>
      <c r="I127" s="3" t="s">
        <v>90</v>
      </c>
      <c r="J127" s="4"/>
      <c r="K127" s="4"/>
      <c r="O127" s="13"/>
    </row>
    <row r="128" spans="1:34" s="3" customFormat="1" ht="15" customHeight="1" x14ac:dyDescent="0.2">
      <c r="A128" s="1" t="s">
        <v>48</v>
      </c>
      <c r="B128" s="81"/>
      <c r="C128" s="81"/>
      <c r="D128" s="81"/>
      <c r="E128" s="81"/>
      <c r="F128" s="1"/>
      <c r="G128" s="134"/>
      <c r="H128" s="135"/>
      <c r="I128" s="3" t="s">
        <v>91</v>
      </c>
      <c r="J128" s="2"/>
      <c r="K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"/>
      <c r="AH128" s="1"/>
    </row>
    <row r="129" spans="1:34" s="17" customFormat="1" ht="2.1" customHeight="1" x14ac:dyDescent="0.2">
      <c r="A129" s="81"/>
      <c r="B129" s="81"/>
      <c r="C129" s="81"/>
      <c r="D129" s="81"/>
      <c r="E129" s="81"/>
      <c r="F129" s="40"/>
      <c r="I129" s="14"/>
      <c r="J129" s="14"/>
      <c r="K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40"/>
      <c r="AH129" s="40"/>
    </row>
    <row r="130" spans="1:34" ht="11.4" x14ac:dyDescent="0.2">
      <c r="B130" s="30"/>
      <c r="C130" s="20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</row>
    <row r="131" spans="1:34" s="31" customFormat="1" ht="15" customHeight="1" x14ac:dyDescent="0.2">
      <c r="A131" s="48" t="s">
        <v>18</v>
      </c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1"/>
      <c r="P131" s="48" t="s">
        <v>19</v>
      </c>
      <c r="Q131" s="194"/>
      <c r="R131" s="194"/>
      <c r="S131" s="194"/>
      <c r="T131" s="194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8.1" customHeight="1" x14ac:dyDescent="0.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1:34" ht="24" customHeight="1" x14ac:dyDescent="0.2">
      <c r="A133" s="187" t="s">
        <v>54</v>
      </c>
      <c r="B133" s="188"/>
      <c r="C133" s="188"/>
      <c r="D133" s="188"/>
      <c r="E133" s="188"/>
      <c r="F133" s="188"/>
      <c r="G133" s="188"/>
      <c r="H133" s="188"/>
      <c r="I133" s="189"/>
      <c r="J133" s="187" t="s">
        <v>55</v>
      </c>
      <c r="K133" s="188"/>
      <c r="L133" s="188"/>
      <c r="M133" s="188"/>
      <c r="N133" s="188"/>
      <c r="O133" s="188"/>
      <c r="P133" s="189"/>
      <c r="Q133" s="187" t="s">
        <v>56</v>
      </c>
      <c r="R133" s="188"/>
      <c r="S133" s="188"/>
      <c r="T133" s="188"/>
      <c r="U133" s="188"/>
      <c r="V133" s="188"/>
      <c r="W133" s="188"/>
      <c r="X133" s="189"/>
    </row>
    <row r="134" spans="1:34" ht="36" customHeight="1" x14ac:dyDescent="0.3">
      <c r="A134" s="172"/>
      <c r="B134" s="173"/>
      <c r="C134" s="173"/>
      <c r="D134" s="173"/>
      <c r="E134" s="173"/>
      <c r="F134" s="173"/>
      <c r="G134" s="173"/>
      <c r="H134" s="173"/>
      <c r="I134" s="174"/>
      <c r="J134" s="175"/>
      <c r="K134" s="176"/>
      <c r="L134" s="176"/>
      <c r="M134" s="176"/>
      <c r="N134" s="176"/>
      <c r="O134" s="176"/>
      <c r="P134" s="177"/>
      <c r="Q134" s="178"/>
      <c r="R134" s="179"/>
      <c r="S134" s="179"/>
      <c r="T134" s="179"/>
      <c r="U134" s="179"/>
      <c r="V134" s="179"/>
      <c r="W134" s="179"/>
      <c r="X134" s="180"/>
    </row>
    <row r="135" spans="1:34" ht="36" customHeight="1" x14ac:dyDescent="0.3">
      <c r="A135" s="172"/>
      <c r="B135" s="173"/>
      <c r="C135" s="173"/>
      <c r="D135" s="173"/>
      <c r="E135" s="173"/>
      <c r="F135" s="173"/>
      <c r="G135" s="173"/>
      <c r="H135" s="173"/>
      <c r="I135" s="174"/>
      <c r="J135" s="175"/>
      <c r="K135" s="176"/>
      <c r="L135" s="176"/>
      <c r="M135" s="176"/>
      <c r="N135" s="176"/>
      <c r="O135" s="176"/>
      <c r="P135" s="177"/>
      <c r="Q135" s="181"/>
      <c r="R135" s="182"/>
      <c r="S135" s="182"/>
      <c r="T135" s="182"/>
      <c r="U135" s="182"/>
      <c r="V135" s="182"/>
      <c r="W135" s="182"/>
      <c r="X135" s="183"/>
    </row>
    <row r="136" spans="1:34" ht="36" customHeight="1" x14ac:dyDescent="0.3">
      <c r="A136" s="172"/>
      <c r="B136" s="173"/>
      <c r="C136" s="173"/>
      <c r="D136" s="173"/>
      <c r="E136" s="173"/>
      <c r="F136" s="173"/>
      <c r="G136" s="173"/>
      <c r="H136" s="173"/>
      <c r="I136" s="174"/>
      <c r="J136" s="175"/>
      <c r="K136" s="176"/>
      <c r="L136" s="176"/>
      <c r="M136" s="176"/>
      <c r="N136" s="176"/>
      <c r="O136" s="176"/>
      <c r="P136" s="177"/>
      <c r="Q136" s="184"/>
      <c r="R136" s="185"/>
      <c r="S136" s="185"/>
      <c r="T136" s="185"/>
      <c r="U136" s="185"/>
      <c r="V136" s="185"/>
      <c r="W136" s="185"/>
      <c r="X136" s="186"/>
    </row>
    <row r="137" spans="1:34" ht="14.4" x14ac:dyDescent="0.3">
      <c r="A137" s="57"/>
      <c r="B137" s="58"/>
      <c r="C137" s="58"/>
      <c r="D137" s="58"/>
      <c r="E137" s="58"/>
      <c r="F137" s="58"/>
      <c r="G137" s="58"/>
      <c r="H137" s="58"/>
      <c r="I137" s="58"/>
      <c r="J137" s="27"/>
      <c r="K137" s="6"/>
      <c r="L137" s="6"/>
      <c r="M137" s="6"/>
      <c r="N137" s="6"/>
      <c r="O137" s="6"/>
      <c r="P137" s="6"/>
      <c r="Q137" s="27"/>
      <c r="R137" s="27"/>
      <c r="S137" s="27"/>
      <c r="T137" s="27"/>
      <c r="U137" s="27"/>
      <c r="V137" s="27"/>
      <c r="W137" s="27"/>
      <c r="X137" s="27"/>
    </row>
  </sheetData>
  <sheetProtection formatRows="0" selectLockedCells="1"/>
  <mergeCells count="262">
    <mergeCell ref="AA94:AD94"/>
    <mergeCell ref="W98:Z98"/>
    <mergeCell ref="AA98:AD98"/>
    <mergeCell ref="A90:J90"/>
    <mergeCell ref="K90:Q90"/>
    <mergeCell ref="W90:Z90"/>
    <mergeCell ref="AA90:AD90"/>
    <mergeCell ref="A91:J91"/>
    <mergeCell ref="K91:Q91"/>
    <mergeCell ref="W91:Z91"/>
    <mergeCell ref="AA91:AD91"/>
    <mergeCell ref="T90:U90"/>
    <mergeCell ref="T91:U91"/>
    <mergeCell ref="W95:Z95"/>
    <mergeCell ref="AA95:AD95"/>
    <mergeCell ref="A97:J97"/>
    <mergeCell ref="W97:Z97"/>
    <mergeCell ref="R90:S90"/>
    <mergeCell ref="R91:S91"/>
    <mergeCell ref="R94:S94"/>
    <mergeCell ref="T94:U94"/>
    <mergeCell ref="K98:Q98"/>
    <mergeCell ref="R98:S98"/>
    <mergeCell ref="A94:J94"/>
    <mergeCell ref="B15:AH15"/>
    <mergeCell ref="B19:AH19"/>
    <mergeCell ref="B21:AH21"/>
    <mergeCell ref="B22:AH22"/>
    <mergeCell ref="B30:AH30"/>
    <mergeCell ref="B31:AH31"/>
    <mergeCell ref="B33:AH33"/>
    <mergeCell ref="B34:AH34"/>
    <mergeCell ref="B25:AH25"/>
    <mergeCell ref="B24:AH24"/>
    <mergeCell ref="C16:AH16"/>
    <mergeCell ref="C17:AH17"/>
    <mergeCell ref="C18:AH18"/>
    <mergeCell ref="R86:S86"/>
    <mergeCell ref="R84:S84"/>
    <mergeCell ref="T81:U81"/>
    <mergeCell ref="T82:U82"/>
    <mergeCell ref="R82:S82"/>
    <mergeCell ref="R83:S83"/>
    <mergeCell ref="A81:J81"/>
    <mergeCell ref="K81:Q81"/>
    <mergeCell ref="T83:U83"/>
    <mergeCell ref="T84:U84"/>
    <mergeCell ref="T85:U85"/>
    <mergeCell ref="A83:J83"/>
    <mergeCell ref="K83:Q83"/>
    <mergeCell ref="R85:S85"/>
    <mergeCell ref="T86:U86"/>
    <mergeCell ref="B13:AH13"/>
    <mergeCell ref="B131:N131"/>
    <mergeCell ref="Q131:T131"/>
    <mergeCell ref="G126:H126"/>
    <mergeCell ref="A5:X5"/>
    <mergeCell ref="B7:G7"/>
    <mergeCell ref="B27:AH27"/>
    <mergeCell ref="B28:AH28"/>
    <mergeCell ref="A9:AH9"/>
    <mergeCell ref="B12:AH12"/>
    <mergeCell ref="A78:J79"/>
    <mergeCell ref="K78:Q79"/>
    <mergeCell ref="W78:AH78"/>
    <mergeCell ref="W79:Z79"/>
    <mergeCell ref="AA79:AD79"/>
    <mergeCell ref="R122:T122"/>
    <mergeCell ref="G128:H128"/>
    <mergeCell ref="O68:P68"/>
    <mergeCell ref="O72:R72"/>
    <mergeCell ref="R78:S79"/>
    <mergeCell ref="T78:U79"/>
    <mergeCell ref="R80:S80"/>
    <mergeCell ref="R81:S81"/>
    <mergeCell ref="AG122:AH122"/>
    <mergeCell ref="K87:Q87"/>
    <mergeCell ref="W87:Z87"/>
    <mergeCell ref="AA87:AD87"/>
    <mergeCell ref="A88:J88"/>
    <mergeCell ref="K88:Q88"/>
    <mergeCell ref="R87:S87"/>
    <mergeCell ref="R88:S88"/>
    <mergeCell ref="R89:S89"/>
    <mergeCell ref="T88:U88"/>
    <mergeCell ref="AA88:AD88"/>
    <mergeCell ref="T87:U87"/>
    <mergeCell ref="A89:J89"/>
    <mergeCell ref="K89:Q89"/>
    <mergeCell ref="W89:Z89"/>
    <mergeCell ref="W88:Z88"/>
    <mergeCell ref="A134:I134"/>
    <mergeCell ref="J134:P134"/>
    <mergeCell ref="Q134:X136"/>
    <mergeCell ref="A135:I135"/>
    <mergeCell ref="J135:P135"/>
    <mergeCell ref="A136:I136"/>
    <mergeCell ref="J136:P136"/>
    <mergeCell ref="A133:I133"/>
    <mergeCell ref="J133:P133"/>
    <mergeCell ref="Q133:X133"/>
    <mergeCell ref="A36:AH36"/>
    <mergeCell ref="K80:Q80"/>
    <mergeCell ref="W80:Z80"/>
    <mergeCell ref="AA80:AD80"/>
    <mergeCell ref="D40:AH41"/>
    <mergeCell ref="D43:AH44"/>
    <mergeCell ref="D46:AH46"/>
    <mergeCell ref="D48:AH49"/>
    <mergeCell ref="D51:AH52"/>
    <mergeCell ref="D56:AH57"/>
    <mergeCell ref="D59:AH59"/>
    <mergeCell ref="D61:AH62"/>
    <mergeCell ref="T80:U80"/>
    <mergeCell ref="T72:AH72"/>
    <mergeCell ref="T68:AH68"/>
    <mergeCell ref="V78:V79"/>
    <mergeCell ref="A68:K68"/>
    <mergeCell ref="D54:N54"/>
    <mergeCell ref="A80:J80"/>
    <mergeCell ref="D64:AH65"/>
    <mergeCell ref="AE79:AF79"/>
    <mergeCell ref="AG79:AH79"/>
    <mergeCell ref="A72:K72"/>
    <mergeCell ref="AG80:AH80"/>
    <mergeCell ref="AG81:AH81"/>
    <mergeCell ref="AA81:AD81"/>
    <mergeCell ref="A82:J82"/>
    <mergeCell ref="K82:Q82"/>
    <mergeCell ref="W82:Z82"/>
    <mergeCell ref="AA82:AD82"/>
    <mergeCell ref="T89:U89"/>
    <mergeCell ref="A85:J85"/>
    <mergeCell ref="K85:Q85"/>
    <mergeCell ref="W85:Z85"/>
    <mergeCell ref="AA85:AD85"/>
    <mergeCell ref="A86:J86"/>
    <mergeCell ref="K86:Q86"/>
    <mergeCell ref="W86:Z86"/>
    <mergeCell ref="AA86:AD86"/>
    <mergeCell ref="W83:Z83"/>
    <mergeCell ref="W81:Z81"/>
    <mergeCell ref="AA83:AD83"/>
    <mergeCell ref="A84:J84"/>
    <mergeCell ref="K84:Q84"/>
    <mergeCell ref="W84:Z84"/>
    <mergeCell ref="AA84:AD84"/>
    <mergeCell ref="AA89:AD89"/>
    <mergeCell ref="A87:J87"/>
    <mergeCell ref="AE80:AF80"/>
    <mergeCell ref="AE81:AF81"/>
    <mergeCell ref="AE82:AF82"/>
    <mergeCell ref="AE94:AF94"/>
    <mergeCell ref="AG94:AH94"/>
    <mergeCell ref="AE83:AF83"/>
    <mergeCell ref="AE84:AF84"/>
    <mergeCell ref="AE85:AF85"/>
    <mergeCell ref="AE86:AF86"/>
    <mergeCell ref="AE87:AF87"/>
    <mergeCell ref="AE88:AF88"/>
    <mergeCell ref="AE89:AF89"/>
    <mergeCell ref="AE90:AF90"/>
    <mergeCell ref="AE91:AF91"/>
    <mergeCell ref="AG82:AH82"/>
    <mergeCell ref="AG83:AH83"/>
    <mergeCell ref="AG84:AH84"/>
    <mergeCell ref="AG85:AH85"/>
    <mergeCell ref="AG86:AH86"/>
    <mergeCell ref="AG87:AH87"/>
    <mergeCell ref="AG90:AH90"/>
    <mergeCell ref="AG91:AH91"/>
    <mergeCell ref="AG88:AH88"/>
    <mergeCell ref="AG89:AH89"/>
    <mergeCell ref="AE101:AF101"/>
    <mergeCell ref="AE95:AF95"/>
    <mergeCell ref="AG95:AH95"/>
    <mergeCell ref="A96:J96"/>
    <mergeCell ref="K96:Q96"/>
    <mergeCell ref="R96:S96"/>
    <mergeCell ref="AG100:AH100"/>
    <mergeCell ref="AG101:AH101"/>
    <mergeCell ref="AE100:AF100"/>
    <mergeCell ref="T98:U98"/>
    <mergeCell ref="AA96:AD96"/>
    <mergeCell ref="AE96:AF96"/>
    <mergeCell ref="AG96:AH96"/>
    <mergeCell ref="A95:J95"/>
    <mergeCell ref="AA97:AD97"/>
    <mergeCell ref="AE97:AF97"/>
    <mergeCell ref="AG97:AH97"/>
    <mergeCell ref="A98:J98"/>
    <mergeCell ref="AE98:AF98"/>
    <mergeCell ref="AG98:AH98"/>
    <mergeCell ref="A99:J99"/>
    <mergeCell ref="K99:Q99"/>
    <mergeCell ref="R99:S99"/>
    <mergeCell ref="T99:U99"/>
    <mergeCell ref="K94:Q94"/>
    <mergeCell ref="K95:Q95"/>
    <mergeCell ref="R95:S95"/>
    <mergeCell ref="T95:U95"/>
    <mergeCell ref="K97:Q97"/>
    <mergeCell ref="R97:S97"/>
    <mergeCell ref="T97:U97"/>
    <mergeCell ref="T96:U96"/>
    <mergeCell ref="W96:Z96"/>
    <mergeCell ref="W94:Z94"/>
    <mergeCell ref="A92:J92"/>
    <mergeCell ref="K92:Q92"/>
    <mergeCell ref="R92:S92"/>
    <mergeCell ref="T92:U92"/>
    <mergeCell ref="W92:Z92"/>
    <mergeCell ref="AA92:AD92"/>
    <mergeCell ref="AE92:AF92"/>
    <mergeCell ref="AG92:AH92"/>
    <mergeCell ref="A93:J93"/>
    <mergeCell ref="K93:Q93"/>
    <mergeCell ref="R93:S93"/>
    <mergeCell ref="T93:U93"/>
    <mergeCell ref="W93:Z93"/>
    <mergeCell ref="AA93:AD93"/>
    <mergeCell ref="AE93:AF93"/>
    <mergeCell ref="AG93:AH93"/>
    <mergeCell ref="W99:Z99"/>
    <mergeCell ref="AA99:AD99"/>
    <mergeCell ref="AE99:AF99"/>
    <mergeCell ref="AG99:AH99"/>
    <mergeCell ref="G127:H127"/>
    <mergeCell ref="A108:R108"/>
    <mergeCell ref="A110:R110"/>
    <mergeCell ref="A112:R112"/>
    <mergeCell ref="A114:R114"/>
    <mergeCell ref="A116:R116"/>
    <mergeCell ref="V106:Z106"/>
    <mergeCell ref="V108:Z108"/>
    <mergeCell ref="V110:Z110"/>
    <mergeCell ref="V112:Z112"/>
    <mergeCell ref="V114:X114"/>
    <mergeCell ref="V116:X116"/>
    <mergeCell ref="Y114:Z114"/>
    <mergeCell ref="Y116:Z116"/>
    <mergeCell ref="Y122:AC122"/>
    <mergeCell ref="A121:E121"/>
    <mergeCell ref="F121:J121"/>
    <mergeCell ref="A122:E122"/>
    <mergeCell ref="F122:J122"/>
    <mergeCell ref="K121:AF121"/>
    <mergeCell ref="A118:R118"/>
    <mergeCell ref="V118:Z118"/>
    <mergeCell ref="A106:R106"/>
    <mergeCell ref="AA101:AD101"/>
    <mergeCell ref="R100:S100"/>
    <mergeCell ref="W101:Z101"/>
    <mergeCell ref="R101:S101"/>
    <mergeCell ref="AA114:AB114"/>
    <mergeCell ref="AA116:AB116"/>
    <mergeCell ref="T100:U100"/>
    <mergeCell ref="A100:J100"/>
    <mergeCell ref="K100:Q100"/>
    <mergeCell ref="W100:Z100"/>
    <mergeCell ref="AA100:AD100"/>
    <mergeCell ref="A104:R104"/>
  </mergeCells>
  <conditionalFormatting sqref="AG122:AH122 R122:T122">
    <cfRule type="expression" dxfId="52" priority="64">
      <formula>AND($AG$122&lt;&gt;0)</formula>
    </cfRule>
  </conditionalFormatting>
  <conditionalFormatting sqref="A70:A71 S70:AC71 L70:Q71 Y116 U116:V116 AA116 AC116">
    <cfRule type="expression" dxfId="51" priority="72">
      <formula>$O$68="ANO"</formula>
    </cfRule>
  </conditionalFormatting>
  <conditionalFormatting sqref="AA80:AD101 AD102:AD105">
    <cfRule type="expression" dxfId="50" priority="50">
      <formula>$O$68="ANO"</formula>
    </cfRule>
  </conditionalFormatting>
  <conditionalFormatting sqref="AA79:AD79">
    <cfRule type="expression" dxfId="49" priority="47">
      <formula>$O$68="ANO"</formula>
    </cfRule>
  </conditionalFormatting>
  <conditionalFormatting sqref="AE79:AF79">
    <cfRule type="expression" dxfId="48" priority="45">
      <formula>$O$68="NE"</formula>
    </cfRule>
  </conditionalFormatting>
  <conditionalFormatting sqref="A82:Q100">
    <cfRule type="expression" dxfId="47" priority="73">
      <formula>AND(#REF!=1)</formula>
    </cfRule>
  </conditionalFormatting>
  <conditionalFormatting sqref="W80:W81 A80:R81 A82:Q100 AA80:AA101">
    <cfRule type="expression" dxfId="46" priority="77">
      <formula>AND(#REF!=1)</formula>
    </cfRule>
  </conditionalFormatting>
  <conditionalFormatting sqref="W101:Z105">
    <cfRule type="expression" dxfId="45" priority="80">
      <formula>AND(#REF!=1)</formula>
    </cfRule>
  </conditionalFormatting>
  <conditionalFormatting sqref="T72:AH72">
    <cfRule type="expression" dxfId="44" priority="81">
      <formula>$O$72="Energetický posudek"</formula>
    </cfRule>
  </conditionalFormatting>
  <conditionalFormatting sqref="M122:T122">
    <cfRule type="expression" dxfId="43" priority="44">
      <formula>$R$122=0</formula>
    </cfRule>
  </conditionalFormatting>
  <conditionalFormatting sqref="AE80:AF100">
    <cfRule type="expression" dxfId="42" priority="43">
      <formula>$AE$80=0</formula>
    </cfRule>
  </conditionalFormatting>
  <conditionalFormatting sqref="AI80:AL100">
    <cfRule type="expression" dxfId="41" priority="42">
      <formula>$AL$80&gt;0</formula>
    </cfRule>
  </conditionalFormatting>
  <conditionalFormatting sqref="R82">
    <cfRule type="expression" dxfId="40" priority="41">
      <formula>AND(#REF!=1)</formula>
    </cfRule>
  </conditionalFormatting>
  <conditionalFormatting sqref="R83">
    <cfRule type="expression" dxfId="39" priority="40">
      <formula>AND(#REF!=1)</formula>
    </cfRule>
  </conditionalFormatting>
  <conditionalFormatting sqref="R84">
    <cfRule type="expression" dxfId="38" priority="39">
      <formula>AND(#REF!=1)</formula>
    </cfRule>
  </conditionalFormatting>
  <conditionalFormatting sqref="R85">
    <cfRule type="expression" dxfId="37" priority="38">
      <formula>AND(#REF!=1)</formula>
    </cfRule>
  </conditionalFormatting>
  <conditionalFormatting sqref="R86">
    <cfRule type="expression" dxfId="36" priority="37">
      <formula>AND(#REF!=1)</formula>
    </cfRule>
  </conditionalFormatting>
  <conditionalFormatting sqref="R87">
    <cfRule type="expression" dxfId="35" priority="36">
      <formula>AND(#REF!=1)</formula>
    </cfRule>
  </conditionalFormatting>
  <conditionalFormatting sqref="R88">
    <cfRule type="expression" dxfId="34" priority="35">
      <formula>AND(#REF!=1)</formula>
    </cfRule>
  </conditionalFormatting>
  <conditionalFormatting sqref="R89">
    <cfRule type="expression" dxfId="33" priority="34">
      <formula>AND(#REF!=1)</formula>
    </cfRule>
  </conditionalFormatting>
  <conditionalFormatting sqref="R90">
    <cfRule type="expression" dxfId="32" priority="33">
      <formula>AND(#REF!=1)</formula>
    </cfRule>
  </conditionalFormatting>
  <conditionalFormatting sqref="R91">
    <cfRule type="expression" dxfId="31" priority="32">
      <formula>AND(#REF!=1)</formula>
    </cfRule>
  </conditionalFormatting>
  <conditionalFormatting sqref="R92">
    <cfRule type="expression" dxfId="30" priority="31">
      <formula>AND(#REF!=1)</formula>
    </cfRule>
  </conditionalFormatting>
  <conditionalFormatting sqref="R93">
    <cfRule type="expression" dxfId="29" priority="30">
      <formula>AND(#REF!=1)</formula>
    </cfRule>
  </conditionalFormatting>
  <conditionalFormatting sqref="R94">
    <cfRule type="expression" dxfId="28" priority="29">
      <formula>AND(#REF!=1)</formula>
    </cfRule>
  </conditionalFormatting>
  <conditionalFormatting sqref="R95">
    <cfRule type="expression" dxfId="27" priority="28">
      <formula>AND(#REF!=1)</formula>
    </cfRule>
  </conditionalFormatting>
  <conditionalFormatting sqref="R96">
    <cfRule type="expression" dxfId="26" priority="27">
      <formula>AND(#REF!=1)</formula>
    </cfRule>
  </conditionalFormatting>
  <conditionalFormatting sqref="R97">
    <cfRule type="expression" dxfId="25" priority="26">
      <formula>AND(#REF!=1)</formula>
    </cfRule>
  </conditionalFormatting>
  <conditionalFormatting sqref="R98">
    <cfRule type="expression" dxfId="24" priority="25">
      <formula>AND(#REF!=1)</formula>
    </cfRule>
  </conditionalFormatting>
  <conditionalFormatting sqref="R99">
    <cfRule type="expression" dxfId="23" priority="24">
      <formula>AND(#REF!=1)</formula>
    </cfRule>
  </conditionalFormatting>
  <conditionalFormatting sqref="R100">
    <cfRule type="expression" dxfId="22" priority="23">
      <formula>AND(#REF!=1)</formula>
    </cfRule>
  </conditionalFormatting>
  <conditionalFormatting sqref="W82">
    <cfRule type="expression" dxfId="21" priority="22">
      <formula>AND(#REF!=1)</formula>
    </cfRule>
  </conditionalFormatting>
  <conditionalFormatting sqref="W83">
    <cfRule type="expression" dxfId="20" priority="21">
      <formula>AND(#REF!=1)</formula>
    </cfRule>
  </conditionalFormatting>
  <conditionalFormatting sqref="W84">
    <cfRule type="expression" dxfId="19" priority="20">
      <formula>AND(#REF!=1)</formula>
    </cfRule>
  </conditionalFormatting>
  <conditionalFormatting sqref="W85">
    <cfRule type="expression" dxfId="18" priority="19">
      <formula>AND(#REF!=1)</formula>
    </cfRule>
  </conditionalFormatting>
  <conditionalFormatting sqref="W86">
    <cfRule type="expression" dxfId="17" priority="18">
      <formula>AND(#REF!=1)</formula>
    </cfRule>
  </conditionalFormatting>
  <conditionalFormatting sqref="W87">
    <cfRule type="expression" dxfId="16" priority="17">
      <formula>AND(#REF!=1)</formula>
    </cfRule>
  </conditionalFormatting>
  <conditionalFormatting sqref="W88">
    <cfRule type="expression" dxfId="15" priority="16">
      <formula>AND(#REF!=1)</formula>
    </cfRule>
  </conditionalFormatting>
  <conditionalFormatting sqref="W89">
    <cfRule type="expression" dxfId="14" priority="15">
      <formula>AND(#REF!=1)</formula>
    </cfRule>
  </conditionalFormatting>
  <conditionalFormatting sqref="W90">
    <cfRule type="expression" dxfId="13" priority="14">
      <formula>AND(#REF!=1)</formula>
    </cfRule>
  </conditionalFormatting>
  <conditionalFormatting sqref="W91">
    <cfRule type="expression" dxfId="12" priority="13">
      <formula>AND(#REF!=1)</formula>
    </cfRule>
  </conditionalFormatting>
  <conditionalFormatting sqref="W92">
    <cfRule type="expression" dxfId="11" priority="12">
      <formula>AND(#REF!=1)</formula>
    </cfRule>
  </conditionalFormatting>
  <conditionalFormatting sqref="W93">
    <cfRule type="expression" dxfId="10" priority="11">
      <formula>AND(#REF!=1)</formula>
    </cfRule>
  </conditionalFormatting>
  <conditionalFormatting sqref="W94">
    <cfRule type="expression" dxfId="9" priority="10">
      <formula>AND(#REF!=1)</formula>
    </cfRule>
  </conditionalFormatting>
  <conditionalFormatting sqref="W95">
    <cfRule type="expression" dxfId="8" priority="9">
      <formula>AND(#REF!=1)</formula>
    </cfRule>
  </conditionalFormatting>
  <conditionalFormatting sqref="W96">
    <cfRule type="expression" dxfId="7" priority="8">
      <formula>AND(#REF!=1)</formula>
    </cfRule>
  </conditionalFormatting>
  <conditionalFormatting sqref="W97">
    <cfRule type="expression" dxfId="6" priority="7">
      <formula>AND(#REF!=1)</formula>
    </cfRule>
  </conditionalFormatting>
  <conditionalFormatting sqref="W98">
    <cfRule type="expression" dxfId="5" priority="6">
      <formula>AND(#REF!=1)</formula>
    </cfRule>
  </conditionalFormatting>
  <conditionalFormatting sqref="W99">
    <cfRule type="expression" dxfId="4" priority="5">
      <formula>AND(#REF!=1)</formula>
    </cfRule>
  </conditionalFormatting>
  <conditionalFormatting sqref="W100">
    <cfRule type="expression" dxfId="3" priority="4">
      <formula>AND(#REF!=1)</formula>
    </cfRule>
  </conditionalFormatting>
  <conditionalFormatting sqref="A116:X116">
    <cfRule type="expression" dxfId="2" priority="3">
      <formula>$O$68="ANO"</formula>
    </cfRule>
  </conditionalFormatting>
  <conditionalFormatting sqref="W80:AF80">
    <cfRule type="expression" dxfId="1" priority="2">
      <formula>$K$80="ostatní"</formula>
    </cfRule>
  </conditionalFormatting>
  <conditionalFormatting sqref="A118:R118 V118:Z118">
    <cfRule type="expression" dxfId="0" priority="1">
      <formula>$O$72="Kalkulátor úspory"</formula>
    </cfRule>
  </conditionalFormatting>
  <dataValidations xWindow="232" yWindow="721" count="7">
    <dataValidation allowBlank="1" showInputMessage="1" showErrorMessage="1" prompt="uveďte stručný popis o jaký výdaj jde" sqref="B80:J86 A80:A100"/>
    <dataValidation type="list" allowBlank="1" showInputMessage="1" showErrorMessage="1" error="Zvolte z povolených možností!" prompt="Vyberte z nabídky" sqref="K105:Q105 K101:Q103">
      <formula1>kategorie</formula1>
    </dataValidation>
    <dataValidation allowBlank="1" showInputMessage="1" showErrorMessage="1" prompt="uveďte stručný popis o jaký údaj jde" sqref="B102:J103 B105:J105 A101:J101 A102:A105"/>
    <dataValidation type="list" allowBlank="1" showDropDown="1" showInputMessage="1" showErrorMessage="1" sqref="C40 C61 C59 C56 C54 C51 C48 C46 C43 C64">
      <formula1>"x"</formula1>
    </dataValidation>
    <dataValidation type="list" allowBlank="1" showInputMessage="1" showErrorMessage="1" sqref="O68:P68">
      <formula1>souhlas</formula1>
    </dataValidation>
    <dataValidation type="list" allowBlank="1" showInputMessage="1" showErrorMessage="1" sqref="O74 O72">
      <formula1>energetika</formula1>
    </dataValidation>
    <dataValidation type="list" allowBlank="1" showInputMessage="1" showErrorMessage="1" error="Zvolte z povolených možností!" prompt="Vyberte z nabídky" sqref="K80:Q100">
      <formula1>kategorie2</formula1>
    </dataValidation>
  </dataValidations>
  <pageMargins left="0.6692913385826772" right="0.55118110236220474" top="0.62992125984251968" bottom="0.6692913385826772" header="0.31496062992125984" footer="0.31496062992125984"/>
  <pageSetup paperSize="9" scale="89" orientation="landscape" r:id="rId1"/>
  <headerFooter>
    <oddFooter>&amp;L&amp;7verze šablony 2.0&amp;C&amp;P.</oddFooter>
  </headerFooter>
  <rowBreaks count="3" manualBreakCount="3">
    <brk id="23" max="34" man="1"/>
    <brk id="37" max="34" man="1"/>
    <brk id="74" max="34" man="1"/>
  </rowBreaks>
  <ignoredErrors>
    <ignoredError sqref="V80:V9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220980</xdr:colOff>
                    <xdr:row>38</xdr:row>
                    <xdr:rowOff>121920</xdr:rowOff>
                  </from>
                  <to>
                    <xdr:col>3</xdr:col>
                    <xdr:colOff>83820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220980</xdr:colOff>
                    <xdr:row>41</xdr:row>
                    <xdr:rowOff>22860</xdr:rowOff>
                  </from>
                  <to>
                    <xdr:col>3</xdr:col>
                    <xdr:colOff>83820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213360</xdr:colOff>
                    <xdr:row>44</xdr:row>
                    <xdr:rowOff>22860</xdr:rowOff>
                  </from>
                  <to>
                    <xdr:col>3</xdr:col>
                    <xdr:colOff>83820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46</xdr:row>
                    <xdr:rowOff>45720</xdr:rowOff>
                  </from>
                  <to>
                    <xdr:col>3</xdr:col>
                    <xdr:colOff>106680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" name="Check Box 114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49</xdr:row>
                    <xdr:rowOff>45720</xdr:rowOff>
                  </from>
                  <to>
                    <xdr:col>3</xdr:col>
                    <xdr:colOff>106680</xdr:colOff>
                    <xdr:row>51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" name="Check Box 115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52</xdr:row>
                    <xdr:rowOff>22860</xdr:rowOff>
                  </from>
                  <to>
                    <xdr:col>3</xdr:col>
                    <xdr:colOff>106680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" name="Check Box 116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22860</xdr:rowOff>
                  </from>
                  <to>
                    <xdr:col>3</xdr:col>
                    <xdr:colOff>106680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" name="Check Box 117">
              <controlPr locked="0" defaultSize="0" autoFill="0" autoLine="0" autoPict="0">
                <anchor moveWithCells="1">
                  <from>
                    <xdr:col>1</xdr:col>
                    <xdr:colOff>236220</xdr:colOff>
                    <xdr:row>57</xdr:row>
                    <xdr:rowOff>7620</xdr:rowOff>
                  </from>
                  <to>
                    <xdr:col>3</xdr:col>
                    <xdr:colOff>114300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" name="Check Box 118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59</xdr:row>
                    <xdr:rowOff>45720</xdr:rowOff>
                  </from>
                  <to>
                    <xdr:col>3</xdr:col>
                    <xdr:colOff>106680</xdr:colOff>
                    <xdr:row>61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3" name="Check Box 119">
              <controlPr locked="0" defaultSize="0" autoFill="0" autoLine="0" autoPict="0">
                <anchor moveWithCells="1">
                  <from>
                    <xdr:col>1</xdr:col>
                    <xdr:colOff>236220</xdr:colOff>
                    <xdr:row>62</xdr:row>
                    <xdr:rowOff>22860</xdr:rowOff>
                  </from>
                  <to>
                    <xdr:col>3</xdr:col>
                    <xdr:colOff>114300</xdr:colOff>
                    <xdr:row>64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C7" sqref="C7"/>
    </sheetView>
  </sheetViews>
  <sheetFormatPr defaultColWidth="9.109375" defaultRowHeight="14.4" x14ac:dyDescent="0.3"/>
  <cols>
    <col min="1" max="1" width="9.109375" style="47"/>
    <col min="2" max="2" width="29.6640625" style="47" bestFit="1" customWidth="1"/>
    <col min="3" max="3" width="25.88671875" style="47" bestFit="1" customWidth="1"/>
    <col min="4" max="4" width="48.44140625" style="47" customWidth="1"/>
    <col min="5" max="5" width="8.88671875" style="47" bestFit="1" customWidth="1"/>
    <col min="6" max="6" width="9.88671875" style="47" bestFit="1" customWidth="1"/>
    <col min="7" max="8" width="9.109375" style="47"/>
    <col min="9" max="9" width="14.109375" style="47" customWidth="1"/>
    <col min="10" max="16384" width="9.109375" style="47"/>
  </cols>
  <sheetData>
    <row r="1" spans="2:9" s="46" customFormat="1" x14ac:dyDescent="0.3">
      <c r="B1" s="46" t="s">
        <v>21</v>
      </c>
      <c r="C1" s="46" t="s">
        <v>33</v>
      </c>
      <c r="D1" s="46" t="s">
        <v>22</v>
      </c>
      <c r="E1" s="231" t="s">
        <v>49</v>
      </c>
      <c r="F1" s="231"/>
      <c r="H1" s="46" t="s">
        <v>58</v>
      </c>
      <c r="I1" s="46" t="s">
        <v>78</v>
      </c>
    </row>
    <row r="2" spans="2:9" ht="28.8" x14ac:dyDescent="0.3">
      <c r="B2" s="45" t="s">
        <v>63</v>
      </c>
      <c r="C2" s="74" t="s">
        <v>82</v>
      </c>
      <c r="D2" s="45" t="s">
        <v>27</v>
      </c>
      <c r="E2" s="63" t="s">
        <v>50</v>
      </c>
      <c r="F2" s="63" t="s">
        <v>51</v>
      </c>
      <c r="H2" s="47" t="s">
        <v>59</v>
      </c>
      <c r="I2" s="47" t="s">
        <v>79</v>
      </c>
    </row>
    <row r="3" spans="2:9" ht="28.8" x14ac:dyDescent="0.3">
      <c r="B3" s="45" t="s">
        <v>64</v>
      </c>
      <c r="C3" s="74" t="s">
        <v>83</v>
      </c>
      <c r="D3" s="45" t="s">
        <v>28</v>
      </c>
      <c r="E3" s="64">
        <v>500000</v>
      </c>
      <c r="F3" s="64">
        <v>60000000</v>
      </c>
      <c r="H3" s="47" t="s">
        <v>60</v>
      </c>
      <c r="I3" s="47" t="s">
        <v>80</v>
      </c>
    </row>
    <row r="4" spans="2:9" x14ac:dyDescent="0.3">
      <c r="B4" s="45" t="s">
        <v>13</v>
      </c>
      <c r="C4" s="74" t="s">
        <v>13</v>
      </c>
      <c r="D4" s="62" t="s">
        <v>52</v>
      </c>
      <c r="E4" s="65">
        <f>E3/1000000</f>
        <v>0.5</v>
      </c>
      <c r="F4" s="65">
        <f>F3/1000000</f>
        <v>60</v>
      </c>
    </row>
    <row r="5" spans="2:9" x14ac:dyDescent="0.3">
      <c r="B5" s="45" t="s">
        <v>23</v>
      </c>
      <c r="C5" s="74" t="s">
        <v>86</v>
      </c>
      <c r="D5" s="29" t="s">
        <v>32</v>
      </c>
    </row>
    <row r="6" spans="2:9" ht="22.8" x14ac:dyDescent="0.3">
      <c r="B6" s="45" t="s">
        <v>65</v>
      </c>
      <c r="C6" s="45" t="s">
        <v>108</v>
      </c>
      <c r="D6" s="29" t="s">
        <v>35</v>
      </c>
    </row>
    <row r="7" spans="2:9" ht="22.8" x14ac:dyDescent="0.3">
      <c r="B7" s="45" t="s">
        <v>2</v>
      </c>
      <c r="D7" s="29" t="s">
        <v>29</v>
      </c>
    </row>
    <row r="8" spans="2:9" ht="22.8" x14ac:dyDescent="0.3">
      <c r="B8" s="45" t="s">
        <v>24</v>
      </c>
      <c r="C8" s="45"/>
      <c r="D8" s="45" t="s">
        <v>30</v>
      </c>
    </row>
    <row r="9" spans="2:9" x14ac:dyDescent="0.3">
      <c r="B9" s="45" t="s">
        <v>25</v>
      </c>
      <c r="C9" s="45"/>
      <c r="D9" s="45" t="s">
        <v>31</v>
      </c>
    </row>
    <row r="10" spans="2:9" x14ac:dyDescent="0.3">
      <c r="B10" s="45" t="s">
        <v>26</v>
      </c>
      <c r="C10" s="45"/>
      <c r="D10" s="29" t="s">
        <v>34</v>
      </c>
    </row>
    <row r="11" spans="2:9" ht="22.8" x14ac:dyDescent="0.3">
      <c r="B11" s="45" t="s">
        <v>66</v>
      </c>
      <c r="C11" s="45"/>
      <c r="D11" s="29" t="s">
        <v>53</v>
      </c>
    </row>
    <row r="12" spans="2:9" x14ac:dyDescent="0.3">
      <c r="D12" s="29" t="s">
        <v>57</v>
      </c>
    </row>
    <row r="13" spans="2:9" x14ac:dyDescent="0.3">
      <c r="D13" s="29" t="str">
        <f>CONCATENATE("Výše zvýhodněného úvěru musí být v rozmezí ",E4," - ",F4," mil. Kč.")</f>
        <v>Výše zvýhodněného úvěru musí být v rozmezí 0,5 - 60 mil. Kč.</v>
      </c>
    </row>
    <row r="14" spans="2:9" x14ac:dyDescent="0.3">
      <c r="D14" s="29"/>
    </row>
    <row r="20" spans="2:3" x14ac:dyDescent="0.3">
      <c r="B20" s="45"/>
      <c r="C20" s="45"/>
    </row>
    <row r="21" spans="2:3" x14ac:dyDescent="0.3">
      <c r="B21" s="45"/>
      <c r="C21" s="45"/>
    </row>
    <row r="22" spans="2:3" x14ac:dyDescent="0.3">
      <c r="B22" s="45"/>
      <c r="C22" s="45"/>
    </row>
    <row r="23" spans="2:3" x14ac:dyDescent="0.3">
      <c r="B23" s="45"/>
      <c r="C23" s="45"/>
    </row>
    <row r="24" spans="2:3" x14ac:dyDescent="0.3">
      <c r="B24" s="45"/>
      <c r="C24" s="45"/>
    </row>
    <row r="25" spans="2:3" x14ac:dyDescent="0.3">
      <c r="B25" s="45"/>
      <c r="C25" s="45"/>
    </row>
    <row r="26" spans="2:3" x14ac:dyDescent="0.3">
      <c r="B26" s="45"/>
      <c r="C26" s="45"/>
    </row>
    <row r="27" spans="2:3" x14ac:dyDescent="0.3">
      <c r="B27" s="45"/>
      <c r="C27" s="45"/>
    </row>
    <row r="28" spans="2:3" x14ac:dyDescent="0.3">
      <c r="B28" s="45"/>
      <c r="C28" s="45"/>
    </row>
    <row r="29" spans="2:3" x14ac:dyDescent="0.3">
      <c r="B29" s="45"/>
      <c r="C29" s="45"/>
    </row>
  </sheetData>
  <sheetProtection selectLockedCells="1" selectUnlockedCells="1"/>
  <mergeCells count="1">
    <mergeCell ref="E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size="11" baseType="lpstr">
      <vt:lpstr>příloha PU</vt:lpstr>
      <vt:lpstr>_vst</vt:lpstr>
      <vt:lpstr>energetika</vt:lpstr>
      <vt:lpstr>kategorie</vt:lpstr>
      <vt:lpstr>kategorie2</vt:lpstr>
      <vt:lpstr>kategorienz3</vt:lpstr>
      <vt:lpstr>kategorienz4</vt:lpstr>
      <vt:lpstr>kategoriezp</vt:lpstr>
      <vt:lpstr>kategoriezp2</vt:lpstr>
      <vt:lpstr>'příloha PU'!Oblast_tisku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gross</cp:lastModifiedBy>
  <cp:lastPrinted>2022-03-28T08:36:15Z</cp:lastPrinted>
  <dcterms:created xsi:type="dcterms:W3CDTF">2014-10-10T08:25:14Z</dcterms:created>
  <dcterms:modified xsi:type="dcterms:W3CDTF">2023-09-21T09:57:07Z</dcterms:modified>
</cp:coreProperties>
</file>