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VANAK\Desktop\_1_Nové produkty_2022_2024\_1.Petr_V\1_ENERG_2025_Mod.Fond\Nová Žádost_2025\Formuláře pro INDEXACI\"/>
    </mc:Choice>
  </mc:AlternateContent>
  <xr:revisionPtr revIDLastSave="0" documentId="13_ncr:1_{17AFEE18-4BF1-493F-AB18-83ECB1351602}" xr6:coauthVersionLast="47" xr6:coauthVersionMax="47" xr10:uidLastSave="{00000000-0000-0000-0000-000000000000}"/>
  <workbookProtection workbookAlgorithmName="SHA-512" workbookHashValue="ZqBqwNK51gHcYaRibsahII+bU7APLPHA5Pu6Xr7QcYrjd1FYVC4aZL95sQmRmkWtCfzdHknuNjTz/CpDFFDYLg==" workbookSaltValue="HvSkVw54AcX8PuGmQgp2cA==" workbookSpinCount="100000" lockStructure="1"/>
  <bookViews>
    <workbookView xWindow="28680" yWindow="-120" windowWidth="29040" windowHeight="15840" activeTab="1" xr2:uid="{00000000-000D-0000-FFFF-FFFF00000000}"/>
  </bookViews>
  <sheets>
    <sheet name="POKYNY PRO VYPLNĚNÍ" sheetId="7" r:id="rId1"/>
    <sheet name="Ekonomické údaje" sheetId="8" r:id="rId2"/>
  </sheets>
  <definedNames>
    <definedName name="EHKData_PUMiPlna">#REF!</definedName>
    <definedName name="EHKData_PUMiZkr">#REF!</definedName>
    <definedName name="EHKData_PUPlna">#REF!</definedName>
    <definedName name="EHKData_PUStPlna">#REF!</definedName>
    <definedName name="EHKData_PUStPlna2016">'Ekonomické údaje'!$A$6:$L$224</definedName>
    <definedName name="EHKData_PUZkr">#REF!</definedName>
    <definedName name="EHKInfo_PUMiPlna">#REF!</definedName>
    <definedName name="EHKInfo_PUMiZkr">#REF!</definedName>
    <definedName name="EHKInfo_PUPlna">#REF!</definedName>
    <definedName name="EHKInfo_PUStPlna">#REF!</definedName>
    <definedName name="EHKInfo_PUStPlna2016">'Ekonomické údaje'!$F$3:$L$4</definedName>
    <definedName name="EHKInfo_PUZkr">#REF!</definedName>
    <definedName name="Minulost">'Ekonomické údaje'!$G$1</definedName>
    <definedName name="_xlnm.Print_Area" localSheetId="0">'POKYNY PRO VYPLNĚNÍ'!$A$1:$H$27</definedName>
    <definedName name="Plán">'Ekonomické údaje'!$L$1</definedName>
    <definedName name="Příloha_C___verze_z_XX.YY._2003">#REF!</definedName>
    <definedName name="v_tis_K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5" i="8" l="1"/>
  <c r="H214" i="8"/>
  <c r="H207" i="8"/>
  <c r="H199" i="8"/>
  <c r="H195" i="8"/>
  <c r="H191" i="8"/>
  <c r="H187" i="8"/>
  <c r="H204" i="8" s="1"/>
  <c r="H180" i="8"/>
  <c r="H176" i="8"/>
  <c r="H171" i="8"/>
  <c r="H170" i="8" s="1"/>
  <c r="H167" i="8"/>
  <c r="H165" i="8" s="1"/>
  <c r="H161" i="8"/>
  <c r="H160" i="8"/>
  <c r="H156" i="8"/>
  <c r="H153" i="8"/>
  <c r="H152" i="8"/>
  <c r="H149" i="8"/>
  <c r="H141" i="8"/>
  <c r="H132" i="8"/>
  <c r="H127" i="8"/>
  <c r="H117" i="8"/>
  <c r="H116" i="8" s="1"/>
  <c r="H110" i="8"/>
  <c r="H103" i="8"/>
  <c r="H100" i="8"/>
  <c r="H94" i="8"/>
  <c r="H92" i="8" s="1"/>
  <c r="H88" i="8"/>
  <c r="H85" i="8"/>
  <c r="H84" i="8"/>
  <c r="H80" i="8"/>
  <c r="H77" i="8"/>
  <c r="H74" i="8"/>
  <c r="H73" i="8" s="1"/>
  <c r="H66" i="8"/>
  <c r="H62" i="8" s="1"/>
  <c r="H57" i="8"/>
  <c r="H52" i="8" s="1"/>
  <c r="H46" i="8"/>
  <c r="H43" i="8"/>
  <c r="H39" i="8"/>
  <c r="H32" i="8" s="1"/>
  <c r="H29" i="8"/>
  <c r="H25" i="8"/>
  <c r="H20" i="8"/>
  <c r="H16" i="8"/>
  <c r="H11" i="8"/>
  <c r="H164" i="8" l="1"/>
  <c r="H186" i="8" s="1"/>
  <c r="H131" i="8"/>
  <c r="H9" i="8"/>
  <c r="H115" i="8"/>
  <c r="H109" i="8" s="1"/>
  <c r="H87" i="8"/>
  <c r="H86" i="8" s="1"/>
  <c r="H19" i="8"/>
  <c r="H8" i="8" s="1"/>
  <c r="H213" i="8"/>
  <c r="H51" i="8"/>
  <c r="H42" i="8" s="1"/>
  <c r="H205" i="8"/>
  <c r="H210" i="8" s="1"/>
  <c r="H212" i="8" s="1"/>
  <c r="K215" i="8"/>
  <c r="K214" i="8"/>
  <c r="K207" i="8"/>
  <c r="K199" i="8"/>
  <c r="K195" i="8"/>
  <c r="K191" i="8"/>
  <c r="K187" i="8"/>
  <c r="K180" i="8"/>
  <c r="K176" i="8"/>
  <c r="K171" i="8"/>
  <c r="K170" i="8"/>
  <c r="K167" i="8"/>
  <c r="K165" i="8"/>
  <c r="K161" i="8"/>
  <c r="K160" i="8"/>
  <c r="K156" i="8"/>
  <c r="K153" i="8"/>
  <c r="K152" i="8"/>
  <c r="K149" i="8"/>
  <c r="K141" i="8"/>
  <c r="K132" i="8"/>
  <c r="K127" i="8"/>
  <c r="K117" i="8"/>
  <c r="K110" i="8"/>
  <c r="K103" i="8"/>
  <c r="K100" i="8"/>
  <c r="K94" i="8"/>
  <c r="K92" i="8" s="1"/>
  <c r="K87" i="8" s="1"/>
  <c r="K88" i="8"/>
  <c r="K85" i="8"/>
  <c r="K84" i="8"/>
  <c r="K80" i="8"/>
  <c r="K77" i="8"/>
  <c r="K74" i="8"/>
  <c r="K73" i="8" s="1"/>
  <c r="K66" i="8"/>
  <c r="K62" i="8" s="1"/>
  <c r="K57" i="8"/>
  <c r="K52" i="8" s="1"/>
  <c r="K46" i="8"/>
  <c r="K43" i="8" s="1"/>
  <c r="K39" i="8"/>
  <c r="K32" i="8" s="1"/>
  <c r="K29" i="8"/>
  <c r="K25" i="8"/>
  <c r="K20" i="8"/>
  <c r="K16" i="8"/>
  <c r="K11" i="8"/>
  <c r="H6" i="8" l="1"/>
  <c r="H5" i="8" s="1"/>
  <c r="K131" i="8"/>
  <c r="K9" i="8"/>
  <c r="K116" i="8"/>
  <c r="K115" i="8" s="1"/>
  <c r="K109" i="8" s="1"/>
  <c r="K86" i="8" s="1"/>
  <c r="K204" i="8"/>
  <c r="K164" i="8"/>
  <c r="K186" i="8" s="1"/>
  <c r="K205" i="8" s="1"/>
  <c r="K210" i="8" s="1"/>
  <c r="K212" i="8" s="1"/>
  <c r="K19" i="8"/>
  <c r="K213" i="8"/>
  <c r="K51" i="8"/>
  <c r="K42" i="8" s="1"/>
  <c r="L215" i="8"/>
  <c r="L214" i="8"/>
  <c r="L207" i="8"/>
  <c r="L199" i="8"/>
  <c r="L195" i="8"/>
  <c r="L191" i="8"/>
  <c r="L187" i="8"/>
  <c r="L180" i="8"/>
  <c r="L176" i="8"/>
  <c r="L171" i="8"/>
  <c r="L170" i="8" s="1"/>
  <c r="L167" i="8"/>
  <c r="L165" i="8" s="1"/>
  <c r="L161" i="8"/>
  <c r="L160" i="8"/>
  <c r="L156" i="8"/>
  <c r="L153" i="8"/>
  <c r="L152" i="8"/>
  <c r="L149" i="8"/>
  <c r="L141" i="8"/>
  <c r="L132" i="8"/>
  <c r="L127" i="8"/>
  <c r="L117" i="8"/>
  <c r="L110" i="8"/>
  <c r="L103" i="8"/>
  <c r="L100" i="8"/>
  <c r="L94" i="8"/>
  <c r="L92" i="8" s="1"/>
  <c r="L88" i="8"/>
  <c r="L85" i="8"/>
  <c r="L84" i="8"/>
  <c r="L80" i="8"/>
  <c r="L77" i="8"/>
  <c r="L74" i="8"/>
  <c r="L66" i="8"/>
  <c r="L62" i="8"/>
  <c r="L57" i="8"/>
  <c r="L52" i="8" s="1"/>
  <c r="L46" i="8"/>
  <c r="L43" i="8" s="1"/>
  <c r="L39" i="8"/>
  <c r="L32" i="8" s="1"/>
  <c r="L29" i="8"/>
  <c r="L25" i="8"/>
  <c r="L20" i="8"/>
  <c r="L16" i="8"/>
  <c r="L11" i="8"/>
  <c r="G215" i="8"/>
  <c r="G214" i="8"/>
  <c r="G207" i="8"/>
  <c r="G199" i="8"/>
  <c r="G195" i="8"/>
  <c r="G191" i="8"/>
  <c r="G187" i="8"/>
  <c r="G180" i="8"/>
  <c r="G176" i="8"/>
  <c r="G171" i="8"/>
  <c r="G170" i="8" s="1"/>
  <c r="G167" i="8"/>
  <c r="G165" i="8" s="1"/>
  <c r="G161" i="8"/>
  <c r="G160" i="8"/>
  <c r="G156" i="8"/>
  <c r="G153" i="8"/>
  <c r="G152" i="8"/>
  <c r="G149" i="8"/>
  <c r="G141" i="8"/>
  <c r="G132" i="8"/>
  <c r="G127" i="8"/>
  <c r="G117" i="8"/>
  <c r="G110" i="8"/>
  <c r="G103" i="8"/>
  <c r="G100" i="8"/>
  <c r="G94" i="8"/>
  <c r="G92" i="8" s="1"/>
  <c r="G88" i="8"/>
  <c r="G85" i="8"/>
  <c r="G84" i="8"/>
  <c r="G80" i="8"/>
  <c r="G77" i="8"/>
  <c r="G74" i="8"/>
  <c r="G66" i="8"/>
  <c r="G62" i="8" s="1"/>
  <c r="G57" i="8"/>
  <c r="G52" i="8" s="1"/>
  <c r="G46" i="8"/>
  <c r="G43" i="8" s="1"/>
  <c r="G39" i="8"/>
  <c r="G32" i="8" s="1"/>
  <c r="G29" i="8"/>
  <c r="G25" i="8"/>
  <c r="G20" i="8"/>
  <c r="G16" i="8"/>
  <c r="G11" i="8"/>
  <c r="L116" i="8" l="1"/>
  <c r="L19" i="8"/>
  <c r="L51" i="8"/>
  <c r="L213" i="8"/>
  <c r="G213" i="8"/>
  <c r="L164" i="8"/>
  <c r="L186" i="8" s="1"/>
  <c r="K8" i="8"/>
  <c r="K6" i="8" s="1"/>
  <c r="K5" i="8" s="1"/>
  <c r="G19" i="8"/>
  <c r="G73" i="8"/>
  <c r="G131" i="8"/>
  <c r="L9" i="8"/>
  <c r="L8" i="8" s="1"/>
  <c r="L73" i="8"/>
  <c r="L131" i="8"/>
  <c r="L115" i="8" s="1"/>
  <c r="L109" i="8" s="1"/>
  <c r="L204" i="8"/>
  <c r="L87" i="8"/>
  <c r="G9" i="8"/>
  <c r="G8" i="8" s="1"/>
  <c r="G87" i="8"/>
  <c r="G204" i="8"/>
  <c r="L42" i="8"/>
  <c r="G116" i="8"/>
  <c r="G164" i="8"/>
  <c r="G186" i="8" s="1"/>
  <c r="G51" i="8"/>
  <c r="G42" i="8" s="1"/>
  <c r="L205" i="8" l="1"/>
  <c r="L210" i="8" s="1"/>
  <c r="L212" i="8" s="1"/>
  <c r="G6" i="8"/>
  <c r="L6" i="8"/>
  <c r="G205" i="8"/>
  <c r="G210" i="8" s="1"/>
  <c r="G212" i="8" s="1"/>
  <c r="G115" i="8"/>
  <c r="G109" i="8" s="1"/>
  <c r="G86" i="8" s="1"/>
  <c r="G5" i="8" s="1"/>
  <c r="L86" i="8"/>
  <c r="L5" i="8" s="1"/>
  <c r="J215" i="8" l="1"/>
  <c r="I215" i="8"/>
  <c r="F215" i="8"/>
  <c r="J214" i="8"/>
  <c r="I214" i="8"/>
  <c r="F214" i="8"/>
  <c r="J207" i="8"/>
  <c r="I207" i="8"/>
  <c r="F207" i="8"/>
  <c r="J199" i="8"/>
  <c r="I199" i="8"/>
  <c r="F199" i="8"/>
  <c r="J195" i="8"/>
  <c r="I195" i="8"/>
  <c r="F195" i="8"/>
  <c r="J191" i="8"/>
  <c r="I191" i="8"/>
  <c r="F191" i="8"/>
  <c r="J187" i="8"/>
  <c r="I187" i="8"/>
  <c r="F187" i="8"/>
  <c r="J180" i="8"/>
  <c r="I180" i="8"/>
  <c r="F180" i="8"/>
  <c r="J176" i="8"/>
  <c r="I176" i="8"/>
  <c r="F176" i="8"/>
  <c r="J171" i="8"/>
  <c r="J170" i="8" s="1"/>
  <c r="I171" i="8"/>
  <c r="I170" i="8" s="1"/>
  <c r="F171" i="8"/>
  <c r="F170" i="8"/>
  <c r="J167" i="8"/>
  <c r="J165" i="8" s="1"/>
  <c r="I167" i="8"/>
  <c r="I165" i="8" s="1"/>
  <c r="F167" i="8"/>
  <c r="F165" i="8"/>
  <c r="J161" i="8"/>
  <c r="I161" i="8"/>
  <c r="F161" i="8"/>
  <c r="J160" i="8"/>
  <c r="I160" i="8"/>
  <c r="F160" i="8"/>
  <c r="J156" i="8"/>
  <c r="I156" i="8"/>
  <c r="F156" i="8"/>
  <c r="J153" i="8"/>
  <c r="I153" i="8"/>
  <c r="F153" i="8"/>
  <c r="J152" i="8"/>
  <c r="I152" i="8"/>
  <c r="F152" i="8"/>
  <c r="J149" i="8"/>
  <c r="I149" i="8"/>
  <c r="F149" i="8"/>
  <c r="J141" i="8"/>
  <c r="I141" i="8"/>
  <c r="F141" i="8"/>
  <c r="J132" i="8"/>
  <c r="I132" i="8"/>
  <c r="F132" i="8"/>
  <c r="F131" i="8" s="1"/>
  <c r="J127" i="8"/>
  <c r="I127" i="8"/>
  <c r="F127" i="8"/>
  <c r="J117" i="8"/>
  <c r="I117" i="8"/>
  <c r="F117" i="8"/>
  <c r="J110" i="8"/>
  <c r="I110" i="8"/>
  <c r="F110" i="8"/>
  <c r="J103" i="8"/>
  <c r="I103" i="8"/>
  <c r="F103" i="8"/>
  <c r="J100" i="8"/>
  <c r="I100" i="8"/>
  <c r="F100" i="8"/>
  <c r="J94" i="8"/>
  <c r="J92" i="8" s="1"/>
  <c r="I94" i="8"/>
  <c r="I92" i="8" s="1"/>
  <c r="F94" i="8"/>
  <c r="F92" i="8" s="1"/>
  <c r="J88" i="8"/>
  <c r="I88" i="8"/>
  <c r="F88" i="8"/>
  <c r="J85" i="8"/>
  <c r="I85" i="8"/>
  <c r="F85" i="8"/>
  <c r="J84" i="8"/>
  <c r="I84" i="8"/>
  <c r="F84" i="8"/>
  <c r="J80" i="8"/>
  <c r="I80" i="8"/>
  <c r="F80" i="8"/>
  <c r="J77" i="8"/>
  <c r="I77" i="8"/>
  <c r="F77" i="8"/>
  <c r="J74" i="8"/>
  <c r="I74" i="8"/>
  <c r="F74" i="8"/>
  <c r="J66" i="8"/>
  <c r="J62" i="8" s="1"/>
  <c r="I66" i="8"/>
  <c r="I62" i="8" s="1"/>
  <c r="F66" i="8"/>
  <c r="F62" i="8" s="1"/>
  <c r="J57" i="8"/>
  <c r="J52" i="8" s="1"/>
  <c r="I57" i="8"/>
  <c r="I52" i="8" s="1"/>
  <c r="F57" i="8"/>
  <c r="F52" i="8" s="1"/>
  <c r="J46" i="8"/>
  <c r="J43" i="8" s="1"/>
  <c r="I46" i="8"/>
  <c r="I43" i="8" s="1"/>
  <c r="F46" i="8"/>
  <c r="F43" i="8" s="1"/>
  <c r="J39" i="8"/>
  <c r="J32" i="8" s="1"/>
  <c r="I39" i="8"/>
  <c r="I32" i="8" s="1"/>
  <c r="F39" i="8"/>
  <c r="F32" i="8" s="1"/>
  <c r="J29" i="8"/>
  <c r="I29" i="8"/>
  <c r="F29" i="8"/>
  <c r="J25" i="8"/>
  <c r="I25" i="8"/>
  <c r="F25" i="8"/>
  <c r="J20" i="8"/>
  <c r="I20" i="8"/>
  <c r="F20" i="8"/>
  <c r="J16" i="8"/>
  <c r="I16" i="8"/>
  <c r="F16" i="8"/>
  <c r="J11" i="8"/>
  <c r="I11" i="8"/>
  <c r="F11" i="8"/>
  <c r="F51" i="8" l="1"/>
  <c r="I51" i="8"/>
  <c r="J116" i="8"/>
  <c r="I131" i="8"/>
  <c r="F116" i="8"/>
  <c r="F115" i="8" s="1"/>
  <c r="J131" i="8"/>
  <c r="F19" i="8"/>
  <c r="J73" i="8"/>
  <c r="F87" i="8"/>
  <c r="J213" i="8"/>
  <c r="I87" i="8"/>
  <c r="I116" i="8"/>
  <c r="I115" i="8" s="1"/>
  <c r="I109" i="8" s="1"/>
  <c r="I9" i="8"/>
  <c r="I73" i="8"/>
  <c r="J19" i="8"/>
  <c r="F73" i="8"/>
  <c r="I164" i="8"/>
  <c r="I186" i="8" s="1"/>
  <c r="J87" i="8"/>
  <c r="J164" i="8"/>
  <c r="J186" i="8" s="1"/>
  <c r="J51" i="8"/>
  <c r="J42" i="8"/>
  <c r="F42" i="8"/>
  <c r="I42" i="8"/>
  <c r="F109" i="8"/>
  <c r="F9" i="8"/>
  <c r="F8" i="8" s="1"/>
  <c r="F204" i="8"/>
  <c r="J9" i="8"/>
  <c r="F213" i="8"/>
  <c r="J204" i="8"/>
  <c r="I19" i="8"/>
  <c r="I8" i="8" s="1"/>
  <c r="I6" i="8" s="1"/>
  <c r="I204" i="8"/>
  <c r="F164" i="8"/>
  <c r="F186" i="8" s="1"/>
  <c r="F205" i="8" s="1"/>
  <c r="F210" i="8" s="1"/>
  <c r="F212" i="8" s="1"/>
  <c r="I213" i="8"/>
  <c r="I205" i="8" l="1"/>
  <c r="I210" i="8" s="1"/>
  <c r="I212" i="8" s="1"/>
  <c r="J8" i="8"/>
  <c r="J6" i="8" s="1"/>
  <c r="F86" i="8"/>
  <c r="J115" i="8"/>
  <c r="J109" i="8" s="1"/>
  <c r="J86" i="8" s="1"/>
  <c r="I86" i="8"/>
  <c r="I5" i="8" s="1"/>
  <c r="J205" i="8"/>
  <c r="J210" i="8" s="1"/>
  <c r="J212" i="8" s="1"/>
  <c r="F6" i="8"/>
  <c r="F5" i="8" s="1"/>
  <c r="J5" i="8" l="1"/>
</calcChain>
</file>

<file path=xl/sharedStrings.xml><?xml version="1.0" encoding="utf-8"?>
<sst xmlns="http://schemas.openxmlformats.org/spreadsheetml/2006/main" count="783" uniqueCount="692">
  <si>
    <t>Období od:</t>
  </si>
  <si>
    <t>Období do:</t>
  </si>
  <si>
    <t>PR098</t>
  </si>
  <si>
    <t>PR099</t>
  </si>
  <si>
    <t>PR100</t>
  </si>
  <si>
    <t>PR102</t>
  </si>
  <si>
    <t>PR103</t>
  </si>
  <si>
    <t>PR104</t>
  </si>
  <si>
    <t>PR106</t>
  </si>
  <si>
    <t>PR107</t>
  </si>
  <si>
    <t>PR108</t>
  </si>
  <si>
    <t>047</t>
  </si>
  <si>
    <t>059</t>
  </si>
  <si>
    <t>097</t>
  </si>
  <si>
    <t>109</t>
  </si>
  <si>
    <t>B.III. DLOUHODOBÝ FINANČNÍ MAJETEK</t>
  </si>
  <si>
    <t>A.I. ZÁKLADNÍ KAPITÁL</t>
  </si>
  <si>
    <t>Krátkodobé pohledávky po lhůtě splatnosti nad 180 dnů</t>
  </si>
  <si>
    <t>C.I. ZÁSOBY</t>
  </si>
  <si>
    <t xml:space="preserve"> +   PŘIDANÁ HODNOTA</t>
  </si>
  <si>
    <t xml:space="preserve"> +   OBCHODNÍ  MARŽE</t>
  </si>
  <si>
    <t>Vzorce</t>
  </si>
  <si>
    <t>PV001</t>
  </si>
  <si>
    <t>PV002</t>
  </si>
  <si>
    <t>PV003</t>
  </si>
  <si>
    <t>PV004</t>
  </si>
  <si>
    <t>PV005</t>
  </si>
  <si>
    <t>PV006</t>
  </si>
  <si>
    <t>PV007</t>
  </si>
  <si>
    <t>PV008</t>
  </si>
  <si>
    <t>PV009</t>
  </si>
  <si>
    <t>PV010</t>
  </si>
  <si>
    <t>PV011</t>
  </si>
  <si>
    <t>PV012</t>
  </si>
  <si>
    <t>PV013</t>
  </si>
  <si>
    <t>PV015</t>
  </si>
  <si>
    <t>PV016</t>
  </si>
  <si>
    <t>PV017</t>
  </si>
  <si>
    <t>PV018</t>
  </si>
  <si>
    <t>PV029</t>
  </si>
  <si>
    <t>PV031</t>
  </si>
  <si>
    <t>PV042</t>
  </si>
  <si>
    <t>PV047</t>
  </si>
  <si>
    <t>PV048</t>
  </si>
  <si>
    <t>PV055</t>
  </si>
  <si>
    <t>PV059</t>
  </si>
  <si>
    <t>PV060</t>
  </si>
  <si>
    <t>PV061</t>
  </si>
  <si>
    <t>Číslo řádku</t>
  </si>
  <si>
    <t>Platnost výkazů</t>
  </si>
  <si>
    <t>Průměrný přepočtený počet pracovníků zaměstnaných v daném období (na 2 desetinná místa)</t>
  </si>
  <si>
    <t>Krátkodobé pohledávky z obchodního styku po lhůtě splatnosti nad 180 dnů, na které nebyly vytvořeny opravné položky</t>
  </si>
  <si>
    <t>Část leasingových splátek účtovaná jako náklady v daném období (tj. včetně rozpočítané akontace)</t>
  </si>
  <si>
    <t>Zbývající leasingové splátky kryté z cash-flow (nikoli rozpočítaná akontace)</t>
  </si>
  <si>
    <t>Závazky plynoucí z avalovaných směnek, poskytnutých záruk,...</t>
  </si>
  <si>
    <t>Výrobky, které leží na skladě déle než 1 rok nebo jejichž prodej je nepravděpodobný</t>
  </si>
  <si>
    <t>Podrozvahové závazky</t>
  </si>
  <si>
    <t>Náklady na leasingy</t>
  </si>
  <si>
    <t>Součet zbylých leasingových splátek</t>
  </si>
  <si>
    <t>A K T I V A   C E L K E M</t>
  </si>
  <si>
    <t>B.I. DLOUHODOBÝ NEHMOTNÝ MAJETEK</t>
  </si>
  <si>
    <t>B.II. DLOUHODOBÝ HMOTNÝ MAJETEK</t>
  </si>
  <si>
    <t>P A S I V A   C E L K E M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</si>
  <si>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</si>
  <si>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</si>
  <si>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</si>
  <si>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</si>
  <si>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</si>
  <si>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</si>
  <si>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</si>
  <si>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</si>
  <si>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</si>
  <si>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</si>
  <si>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</si>
  <si>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</si>
  <si>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</si>
  <si>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</si>
  <si>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</si>
  <si>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</si>
  <si>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</si>
  <si>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</si>
  <si>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</si>
  <si>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</si>
  <si>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</si>
  <si>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</si>
  <si>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</si>
  <si>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</si>
  <si>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</si>
  <si>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</si>
  <si>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</si>
  <si>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</si>
  <si>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</si>
  <si>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</si>
  <si>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</si>
  <si>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</si>
  <si>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</si>
  <si>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</si>
  <si>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</si>
  <si>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</si>
  <si>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</si>
  <si>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</si>
  <si>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</si>
  <si>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</si>
  <si>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</si>
  <si>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</si>
  <si>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</si>
  <si>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</si>
  <si>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</si>
  <si>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</si>
  <si>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</si>
  <si>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</si>
  <si>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</si>
  <si>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</si>
  <si>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</si>
  <si>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</si>
  <si>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</si>
  <si>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</si>
  <si>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</si>
  <si>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</si>
  <si>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</si>
  <si>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</si>
  <si>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</si>
  <si>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</si>
  <si>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</si>
  <si>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</si>
  <si>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</si>
  <si>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</si>
  <si>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</si>
  <si>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</si>
  <si>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</si>
  <si>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</si>
  <si>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</si>
  <si>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</si>
  <si>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</si>
  <si>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</si>
  <si>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</si>
  <si>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</si>
  <si>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</si>
  <si>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</si>
  <si>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</si>
  <si>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</si>
  <si>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</si>
  <si>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</si>
  <si>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</si>
  <si>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</si>
  <si>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</si>
  <si>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</si>
  <si>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</si>
  <si>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</si>
  <si>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</si>
  <si>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</si>
  <si>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</si>
  <si>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</si>
  <si>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</si>
  <si>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</si>
  <si>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</si>
  <si>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</si>
  <si>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</si>
  <si>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</si>
  <si>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</si>
  <si>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</si>
  <si>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</si>
  <si>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</si>
  <si>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</si>
  <si>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</si>
  <si>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</si>
  <si>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110</t>
  </si>
  <si>
    <t>01</t>
  </si>
  <si>
    <t>02</t>
  </si>
  <si>
    <t>03</t>
  </si>
  <si>
    <t>04</t>
  </si>
  <si>
    <t>05</t>
  </si>
  <si>
    <t>06</t>
  </si>
  <si>
    <t>07</t>
  </si>
  <si>
    <t>08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</si>
  <si>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</si>
  <si>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</si>
  <si>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</si>
  <si>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</si>
  <si>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</si>
  <si>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</si>
  <si>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</si>
  <si>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</si>
  <si>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</si>
  <si>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PR002</t>
  </si>
  <si>
    <t>PR003</t>
  </si>
  <si>
    <t>PR004</t>
  </si>
  <si>
    <t>PR006</t>
  </si>
  <si>
    <t>PR007</t>
  </si>
  <si>
    <t>PR008</t>
  </si>
  <si>
    <t>PR009</t>
  </si>
  <si>
    <t>PR011</t>
  </si>
  <si>
    <t>PR012</t>
  </si>
  <si>
    <t>PR013</t>
  </si>
  <si>
    <t>PR014</t>
  </si>
  <si>
    <t>PR015</t>
  </si>
  <si>
    <t>PR016</t>
  </si>
  <si>
    <t>PR017</t>
  </si>
  <si>
    <t>PR018</t>
  </si>
  <si>
    <t>PR019</t>
  </si>
  <si>
    <t>PR020</t>
  </si>
  <si>
    <t>PR021</t>
  </si>
  <si>
    <t>PR022</t>
  </si>
  <si>
    <t>PR028</t>
  </si>
  <si>
    <t>PR029</t>
  </si>
  <si>
    <t>PR030</t>
  </si>
  <si>
    <t>PR031</t>
  </si>
  <si>
    <t>PR032</t>
  </si>
  <si>
    <t>PR033</t>
  </si>
  <si>
    <t>PR034</t>
  </si>
  <si>
    <t>PR035</t>
  </si>
  <si>
    <t>PR036</t>
  </si>
  <si>
    <t>PR037</t>
  </si>
  <si>
    <t>PR038</t>
  </si>
  <si>
    <t>PR039</t>
  </si>
  <si>
    <t>PR040</t>
  </si>
  <si>
    <t>PR042</t>
  </si>
  <si>
    <t>PR043</t>
  </si>
  <si>
    <t>PR044</t>
  </si>
  <si>
    <t>PR045</t>
  </si>
  <si>
    <t>PR046</t>
  </si>
  <si>
    <t>PR048</t>
  </si>
  <si>
    <t>PR049</t>
  </si>
  <si>
    <t>PR050</t>
  </si>
  <si>
    <t>PR051</t>
  </si>
  <si>
    <t>PR052</t>
  </si>
  <si>
    <t>PR053</t>
  </si>
  <si>
    <t>PR056</t>
  </si>
  <si>
    <t>PR057</t>
  </si>
  <si>
    <t>PR058</t>
  </si>
  <si>
    <t>PR061</t>
  </si>
  <si>
    <t>PR062</t>
  </si>
  <si>
    <t>PR063</t>
  </si>
  <si>
    <t>PR064</t>
  </si>
  <si>
    <t>PR065</t>
  </si>
  <si>
    <t>PR066</t>
  </si>
  <si>
    <t>PR067</t>
  </si>
  <si>
    <t>PR068</t>
  </si>
  <si>
    <t>PR069</t>
  </si>
  <si>
    <t>PR070</t>
  </si>
  <si>
    <t>PR071</t>
  </si>
  <si>
    <t>PR074</t>
  </si>
  <si>
    <t>PR075</t>
  </si>
  <si>
    <t>PR076</t>
  </si>
  <si>
    <t>PR077</t>
  </si>
  <si>
    <t>PR078</t>
  </si>
  <si>
    <t>PR079</t>
  </si>
  <si>
    <t>PR080</t>
  </si>
  <si>
    <t>PR083</t>
  </si>
  <si>
    <t>PR084</t>
  </si>
  <si>
    <t>PR085</t>
  </si>
  <si>
    <t>PR086</t>
  </si>
  <si>
    <t>PR087</t>
  </si>
  <si>
    <t>PR088</t>
  </si>
  <si>
    <t>PR091</t>
  </si>
  <si>
    <t>PR092</t>
  </si>
  <si>
    <t>PR095</t>
  </si>
  <si>
    <t>PR096</t>
  </si>
  <si>
    <t>PR027_2</t>
  </si>
  <si>
    <t>PR054_1</t>
  </si>
  <si>
    <t>PR065_1</t>
  </si>
  <si>
    <t>PR081_1</t>
  </si>
  <si>
    <t>PO001</t>
  </si>
  <si>
    <t>PO002</t>
  </si>
  <si>
    <t>PO003</t>
  </si>
  <si>
    <t>PO004</t>
  </si>
  <si>
    <t>PO005</t>
  </si>
  <si>
    <t>PO006</t>
  </si>
  <si>
    <t>PO007</t>
  </si>
  <si>
    <t>PO008</t>
  </si>
  <si>
    <t>PO016</t>
  </si>
  <si>
    <t xml:space="preserve"> (Kontrola aktiv a pasiv)</t>
  </si>
  <si>
    <r>
      <t>R  O  Z  V  A  H  A</t>
    </r>
    <r>
      <rPr>
        <b/>
        <sz val="11"/>
        <rFont val="Arial CE"/>
        <family val="2"/>
        <charset val="238"/>
      </rPr>
      <t xml:space="preserve">
Období od:</t>
    </r>
  </si>
  <si>
    <t>Minulost</t>
  </si>
  <si>
    <t>B.  DLOUHODOBÝ MAJETEK</t>
  </si>
  <si>
    <t>PR094</t>
  </si>
  <si>
    <t>PR093</t>
  </si>
  <si>
    <t>PR090</t>
  </si>
  <si>
    <t>PR041_1</t>
  </si>
  <si>
    <t>PR049_1</t>
  </si>
  <si>
    <t>PR049_2</t>
  </si>
  <si>
    <t>PR057_1</t>
  </si>
  <si>
    <t>PR073_1</t>
  </si>
  <si>
    <t>PR008_1</t>
  </si>
  <si>
    <t>PR040_1</t>
  </si>
  <si>
    <t>PR082_1</t>
  </si>
  <si>
    <t>PR082_2</t>
  </si>
  <si>
    <t>PR085_1</t>
  </si>
  <si>
    <t>PR086_1</t>
  </si>
  <si>
    <t>PR090_2</t>
  </si>
  <si>
    <t>PR090_4</t>
  </si>
  <si>
    <t>PR096_1</t>
  </si>
  <si>
    <t>PR096_2</t>
  </si>
  <si>
    <t>PR096_3</t>
  </si>
  <si>
    <t>PV019_1</t>
  </si>
  <si>
    <t>PV019_2</t>
  </si>
  <si>
    <t>PV020_1</t>
  </si>
  <si>
    <t>PV020_2</t>
  </si>
  <si>
    <t>PV022_1</t>
  </si>
  <si>
    <t>PV036_4</t>
  </si>
  <si>
    <r>
      <t>Neprodejné výrobky (výrobní firmy) / Neprodejné zbo</t>
    </r>
    <r>
      <rPr>
        <sz val="11"/>
        <rFont val="Arial CE"/>
        <family val="2"/>
        <charset val="238"/>
      </rPr>
      <t>ž</t>
    </r>
    <r>
      <rPr>
        <sz val="11"/>
        <rFont val="Arial CE"/>
        <charset val="238"/>
      </rPr>
      <t>í (obchodní firmy)</t>
    </r>
  </si>
  <si>
    <r>
      <t>V Ý K A Z   Z I S K U  A   Z T R Á T Y -  D R U H O V  É  Č L E N Ě N Í</t>
    </r>
    <r>
      <rPr>
        <b/>
        <sz val="11"/>
        <rFont val="Arial CE"/>
        <family val="2"/>
        <charset val="238"/>
      </rPr>
      <t xml:space="preserve">
Období od:</t>
    </r>
  </si>
  <si>
    <t>PR089</t>
  </si>
  <si>
    <t>PR001</t>
  </si>
  <si>
    <t>Poznámka</t>
  </si>
  <si>
    <t>?? -  Nastavte konec účetního období</t>
  </si>
  <si>
    <t>Pokyny pro vyplnění ekonomických příloh žádosti v elektronické formě</t>
  </si>
  <si>
    <r>
      <t xml:space="preserve">K vyplnění a uložení je třeba </t>
    </r>
    <r>
      <rPr>
        <b/>
        <sz val="11"/>
        <rFont val="Arial"/>
        <family val="2"/>
      </rPr>
      <t>verze MS EXCEL 97 a vyšší.</t>
    </r>
  </si>
  <si>
    <t xml:space="preserve">·          </t>
  </si>
  <si>
    <t>PR010</t>
  </si>
  <si>
    <t>v tis. Kč</t>
  </si>
  <si>
    <t xml:space="preserve">
Vyplněný soubor přejmenuje do následujícího tvaru názvu:</t>
  </si>
  <si>
    <t>PR040_0</t>
  </si>
  <si>
    <t>"Účetnictví"</t>
  </si>
  <si>
    <t>IČ / RČ:</t>
  </si>
  <si>
    <t>Krátkodobé pohledávky po lhůtě splatnosti nad 90 dnů netto</t>
  </si>
  <si>
    <t>Závazky po lhůtě splatnosti nad 90 dnů netto</t>
  </si>
  <si>
    <t>Krátkodobé pohledávky z obchodního styku po lhůtě splatnosti nad 90 dnů, na které nebyly vytvořeny opravné položky</t>
  </si>
  <si>
    <t>Krátkodobé závazky z obchodního styku po lhůtě splatnosti nad 90 dnů</t>
  </si>
  <si>
    <t>Vyplní pouze klienti veřejná obchodní společnost a komanditní společnost. Kolik ze závazků ke společníkům a sdružení se   převede do vlastního kapitálu v daném kalendářním roce.</t>
  </si>
  <si>
    <t>Část závazků ke společníkům a sdružení přeřazená do VK v kalendářním roce</t>
  </si>
  <si>
    <t>Podíl největšího odběratele na celkové produkci (v %)</t>
  </si>
  <si>
    <t xml:space="preserve">Struktura tržeb v %: 1) CZK </t>
  </si>
  <si>
    <t xml:space="preserve">                                    2) EUR</t>
  </si>
  <si>
    <t xml:space="preserve">                                    3) USD</t>
  </si>
  <si>
    <t xml:space="preserve">                                    4) ostatní</t>
  </si>
  <si>
    <t>Doba podnikání (v letech)</t>
  </si>
  <si>
    <t>Stav krátkodobých závazků po splatnosti více jak 180 dnů (v tis.Kč)</t>
  </si>
  <si>
    <t>Průměrný počet zaměstnanců žadatele po přepočtu na plný pracovní úvazek</t>
  </si>
  <si>
    <t>Kódy 2016</t>
  </si>
  <si>
    <t>ř.002+003+037+074</t>
  </si>
  <si>
    <t>A. Pohledávky za upsaný základní kapitál</t>
  </si>
  <si>
    <t>ř.004+014+027</t>
  </si>
  <si>
    <t>ř.005+006+009+010+011</t>
  </si>
  <si>
    <t>B.I.1. Nehmotné výsledky výzkumu a vývoje</t>
  </si>
  <si>
    <t>B.I.2. Ocenitelná práva</t>
  </si>
  <si>
    <t>B.I.2.1. Software</t>
  </si>
  <si>
    <t>B.I.2.2. Ostatní ocenitelná práva</t>
  </si>
  <si>
    <t>B.I.3. Goodwill</t>
  </si>
  <si>
    <t>B.I.4. Ostatní dlouhodobý nehmotný majetek</t>
  </si>
  <si>
    <t xml:space="preserve">B.I.5.1 Poskytnuté zálohy na dlouhodobý nehmotný majetek </t>
  </si>
  <si>
    <t xml:space="preserve">B.I.5.2 Nedokončený dlouhodobý nehmotný majetek </t>
  </si>
  <si>
    <t>ř.015+018+019+020+024</t>
  </si>
  <si>
    <t>B.II.1. Pozemky a stavby</t>
  </si>
  <si>
    <t>B.II.1.1. Pozemky</t>
  </si>
  <si>
    <t>B.II.1.2. Stavby</t>
  </si>
  <si>
    <t>B.II.2. Hmotné movité věci a jejich soubory</t>
  </si>
  <si>
    <t>B.II.3. Oceňovací rozdíl k nabytému majetku</t>
  </si>
  <si>
    <t>B.II.4. Ostatní dlouhodobý hmotný majetek</t>
  </si>
  <si>
    <t>B.II.4.1. Pěstitelské celky trvalých porostů</t>
  </si>
  <si>
    <t>B.II.4.2. Dospělá zvířata a jejich skupiny</t>
  </si>
  <si>
    <t>B.II.4.3. Jiný dlouhodobý hmotný majetek</t>
  </si>
  <si>
    <t>B.II.5. Poskytnuté zálohy na dlouhodobý hmotný majetek a nedokončený dlouhodobý hmotný majetek</t>
  </si>
  <si>
    <t>B.II.5.1. Poskytnuté zálohy na dlouhodobý hmotný majetek</t>
  </si>
  <si>
    <t>B.II.5.2. Nedokončený dlouhodobý hmotný majetek</t>
  </si>
  <si>
    <t>ř.028 až 034</t>
  </si>
  <si>
    <t xml:space="preserve">B.III.1. Podíly - ovládaná nebo ovládající osoba </t>
  </si>
  <si>
    <t>B.III.2. Zápůjčky a úvěry - ovládaná nebo ovládající osoba</t>
  </si>
  <si>
    <t>B.III.3. Podíly - podstatný vliv</t>
  </si>
  <si>
    <t>B.III.4. Zápůjčky a úvěry - podstatný vliv</t>
  </si>
  <si>
    <t>B.III.5. Ostatní dlouhodobé cenné papíry a podíly</t>
  </si>
  <si>
    <t>B.III.6. Zápůjčky a úvěry - ostatní</t>
  </si>
  <si>
    <t>B.III.7. Ostatní dlouhodobý finanční majetek</t>
  </si>
  <si>
    <t>B.III.7.1. Jiný dlouhodobý finanční majetek</t>
  </si>
  <si>
    <t>B.III.7.2. Poskytnuté zálohy na dlouhodobý finanční majetek</t>
  </si>
  <si>
    <t>C. OBĚŽNÁ  AKTIVA</t>
  </si>
  <si>
    <t>ř.038+046+068+071</t>
  </si>
  <si>
    <t>ř.039+040+041+044+045</t>
  </si>
  <si>
    <t>C.I.1. Materiál</t>
  </si>
  <si>
    <t>C.I.2. Nedokončená výroba a polotovary</t>
  </si>
  <si>
    <t>C.I.3. Výrobky a zboží</t>
  </si>
  <si>
    <t>C.I.3.1. Výrobky</t>
  </si>
  <si>
    <t>C.I.3.2. Zboží</t>
  </si>
  <si>
    <t>C.I.4. Mladá a ostatní zvířata a jejich skupiny</t>
  </si>
  <si>
    <t>C.I.5. Poskytnuté zálohy na zásoby</t>
  </si>
  <si>
    <t>C.II.  POHLEDÁVKY</t>
  </si>
  <si>
    <t>ř.047+057</t>
  </si>
  <si>
    <t>C.II.1. Dlouhodobé pohledávky</t>
  </si>
  <si>
    <t>ř.048 až 052</t>
  </si>
  <si>
    <t>C.II.1.1. Pohledávky z obchodních vztahů</t>
  </si>
  <si>
    <t>C.II.1.2. Pohledávky - ovládaná nebo ovládající osoba</t>
  </si>
  <si>
    <t>C.II.1.3. Pohledávky - podstatný vliv</t>
  </si>
  <si>
    <t>C.II.1.4. Odložená daňová pohledávka</t>
  </si>
  <si>
    <t>C.II.1.5. Pohledávky - ostatní</t>
  </si>
  <si>
    <t>ř.053 až 056</t>
  </si>
  <si>
    <t>C.II.1.5.1. Pohledávky za společníky</t>
  </si>
  <si>
    <t>C.II.1.5.2. Dlouhodobé poskytnuté zálohy</t>
  </si>
  <si>
    <t>C.II.1.5.3. Dohadné účty aktivní</t>
  </si>
  <si>
    <t>C.II.1.5.4. Jiné pohledávky</t>
  </si>
  <si>
    <t>C.II.2. Krátkodobé pohledávky</t>
  </si>
  <si>
    <t>ř.058 až 061</t>
  </si>
  <si>
    <t>C.II.2.1. Pohledávky z obchodních vztahů</t>
  </si>
  <si>
    <t>C.II.2.2. Pohledávky - ovládaná nebo ovládající osoba</t>
  </si>
  <si>
    <t>C.II.2.3. Pohledávky - podstatný vliv</t>
  </si>
  <si>
    <t>C.II.2.4. Pohledávky - ostatní</t>
  </si>
  <si>
    <t>ř.062 až 067</t>
  </si>
  <si>
    <t>C.II.2.4.1. Pohledávky za společníky</t>
  </si>
  <si>
    <t>C.II.2.4.2. Sociální zabezpečení a zdravotní pojištění</t>
  </si>
  <si>
    <t>C.II.2.4.3. Stát - daňové pohledávky</t>
  </si>
  <si>
    <t>C.II.2.4.4. Krátkodobé poskytnuté zálohy</t>
  </si>
  <si>
    <t>C.II.2.4.5. Dohadné účty aktivní</t>
  </si>
  <si>
    <t>C.II.2.4.6. Jiné pohledávky</t>
  </si>
  <si>
    <t>C.III. Krátkodobý finanční majetek</t>
  </si>
  <si>
    <t>ř.069 a 070</t>
  </si>
  <si>
    <t>C.III.1. Podíly - ovládaná nebo ovládající osoba</t>
  </si>
  <si>
    <t>C.III.2. Ostatní krátkodobý finanční majetek</t>
  </si>
  <si>
    <t>C.IV. Peněžní prostředky</t>
  </si>
  <si>
    <t>ř.072 a 073</t>
  </si>
  <si>
    <t>C.IV.1. Peněžní prostředky v pokladně</t>
  </si>
  <si>
    <t>C.IV.2. Peněžní prostředky na účtech</t>
  </si>
  <si>
    <t>D. Časové rozlišení aktiv</t>
  </si>
  <si>
    <t>ř.075 až 077</t>
  </si>
  <si>
    <t>D.1. Náklady příštích období</t>
  </si>
  <si>
    <t>D.2. Komplexní náklady příštích období</t>
  </si>
  <si>
    <t>D.3. Příjmy příštích období</t>
  </si>
  <si>
    <t>A. VLASTNÍ KAPITÁL</t>
  </si>
  <si>
    <t>ř.082+086+094+097+101+102</t>
  </si>
  <si>
    <t>ř.083 až 085</t>
  </si>
  <si>
    <t>A.I.1. Základní kapitál</t>
  </si>
  <si>
    <t>A.I.2. Vlastní podíly (-)</t>
  </si>
  <si>
    <t>A.I.3. Změny základního kapitálu</t>
  </si>
  <si>
    <t>A.II. Ážio a kapitálové fondy</t>
  </si>
  <si>
    <t>ř.087 a 088</t>
  </si>
  <si>
    <t>A.II.1.  Ážio</t>
  </si>
  <si>
    <t>A.II.2. Kapitálové fondy</t>
  </si>
  <si>
    <t>A.II.2.1. Ostatní kapitálové fondy</t>
  </si>
  <si>
    <t>A.II.2.2. Oceňovací rozdíly z přecenění majetku a závazků (+/-)</t>
  </si>
  <si>
    <t>A.II.2.4. Rozdíly z přeměn obchodních korporací (+/-)</t>
  </si>
  <si>
    <t>A.III. Fondy ze zisku</t>
  </si>
  <si>
    <t>ř.095 a 096</t>
  </si>
  <si>
    <t>A.IV. Výsledek hospodaření minulých let (+/-)</t>
  </si>
  <si>
    <t>ř.098 až 100</t>
  </si>
  <si>
    <t>A.IV.1. Nerozdělený zisk minulých let</t>
  </si>
  <si>
    <t>A.IV.2. Neuhrazená ztráta minulých let (-)</t>
  </si>
  <si>
    <t>A.IV.3. Jiný výsledek hospodaření minulých let (+/-)</t>
  </si>
  <si>
    <t>A.V. Výsledek hospodaření běžného účetního období (+/-)</t>
  </si>
  <si>
    <t>A.VI. Rozhodnuto o zálohové výplatě podílu na zisku (-)</t>
  </si>
  <si>
    <t>B. +  C. CIZÍ  ZDROJE</t>
  </si>
  <si>
    <t>ř.104+109</t>
  </si>
  <si>
    <t>B. REZERVY</t>
  </si>
  <si>
    <t>ř.105 až 108</t>
  </si>
  <si>
    <t>B.1. Rezerva na důchody a podobné závazky</t>
  </si>
  <si>
    <t>B.2. Rezerva na daň z příjmů</t>
  </si>
  <si>
    <t>B.3. Rezervy podle zvláštních právních předpisů</t>
  </si>
  <si>
    <t>B.4. Ostatní rezervy</t>
  </si>
  <si>
    <t>C. ZÁVAZKY</t>
  </si>
  <si>
    <t>ř.110+125</t>
  </si>
  <si>
    <t>C.I. Dlouhodobé závazky</t>
  </si>
  <si>
    <t>ř.111+114 až 121</t>
  </si>
  <si>
    <t>C.I.1. Vydané dluhopisy</t>
  </si>
  <si>
    <t>111</t>
  </si>
  <si>
    <t>ř.112+113</t>
  </si>
  <si>
    <t>C.I.1.1. Vyměnitelné dluhopisy</t>
  </si>
  <si>
    <t>112</t>
  </si>
  <si>
    <t>C.I.1.2. Ostatní dluhopisy</t>
  </si>
  <si>
    <t>113</t>
  </si>
  <si>
    <t>C.I.2. Závazky k úvěrovým institucím</t>
  </si>
  <si>
    <t>114</t>
  </si>
  <si>
    <t>C.I.3. Dlouhodobé přijaté zálohy</t>
  </si>
  <si>
    <t>115</t>
  </si>
  <si>
    <t>C.I.4. Závazky z obchodních vztahů</t>
  </si>
  <si>
    <t>116</t>
  </si>
  <si>
    <t>C.I.5. Dlouhodobé směnky k úhradě</t>
  </si>
  <si>
    <t>117</t>
  </si>
  <si>
    <t>C.I.6. Závazky - ovládaná nebo ovládající osoba</t>
  </si>
  <si>
    <t>118</t>
  </si>
  <si>
    <t>C.I.7. Závazky - podstatný vliv</t>
  </si>
  <si>
    <t>119</t>
  </si>
  <si>
    <t>C.I.8. Odložený daňový závazek</t>
  </si>
  <si>
    <t>120</t>
  </si>
  <si>
    <t>C.I.9. Závazky - ostatní</t>
  </si>
  <si>
    <t>121</t>
  </si>
  <si>
    <t>ř.122 až 124</t>
  </si>
  <si>
    <t>C.I.9.1. Závazky ke společníkům</t>
  </si>
  <si>
    <t>122</t>
  </si>
  <si>
    <t>C.I.9.2. Dohadné účty pasivní</t>
  </si>
  <si>
    <t>123</t>
  </si>
  <si>
    <t>C.I.9.3. Jiné závazky</t>
  </si>
  <si>
    <t>124</t>
  </si>
  <si>
    <t>C.II. Krátkodobé závazky</t>
  </si>
  <si>
    <t>125</t>
  </si>
  <si>
    <t>ř.126+129 až 135</t>
  </si>
  <si>
    <t>C.II.1. Vydané dluhopisy</t>
  </si>
  <si>
    <t>126</t>
  </si>
  <si>
    <t>ř.127+128</t>
  </si>
  <si>
    <t>C.II.1.1. Vyměnitelné dluhopisy</t>
  </si>
  <si>
    <t>127</t>
  </si>
  <si>
    <t>C.II.1.2. Ostatní dluhopisy</t>
  </si>
  <si>
    <t>128</t>
  </si>
  <si>
    <t>C.II.2. Závazky k úvěrovým institucím</t>
  </si>
  <si>
    <t>129</t>
  </si>
  <si>
    <t>C.II.3. Krátkodobé přijaté zálohy</t>
  </si>
  <si>
    <t>130</t>
  </si>
  <si>
    <t>C.II.4. Závazky z obchodních vztahů</t>
  </si>
  <si>
    <t>131</t>
  </si>
  <si>
    <t>C.II.5. Krátkodobé směnky k úhradě</t>
  </si>
  <si>
    <t>132</t>
  </si>
  <si>
    <t>C.II.6. Závazky - ovládaná nebo ovládající osoba</t>
  </si>
  <si>
    <t>133</t>
  </si>
  <si>
    <t>C.II.7. Závazky - podstatný vliv</t>
  </si>
  <si>
    <t>134</t>
  </si>
  <si>
    <t>C.II.8. Závazky - ostatní</t>
  </si>
  <si>
    <t>135</t>
  </si>
  <si>
    <t>ř.136 až 142</t>
  </si>
  <si>
    <t>C.II.8.1. Závazky ke společníkům</t>
  </si>
  <si>
    <t>136</t>
  </si>
  <si>
    <t>C.II.8.2. Krátkodobé finanční výpomoci</t>
  </si>
  <si>
    <t>137</t>
  </si>
  <si>
    <t xml:space="preserve">C.II.8.3. Závazky k zaměstnancům </t>
  </si>
  <si>
    <t>138</t>
  </si>
  <si>
    <t>C.II.8.4. Závazky ze sociálního zabezpečení a zdravotního pojištění</t>
  </si>
  <si>
    <t>139</t>
  </si>
  <si>
    <t>C.II.8.5. Stát - daňové závazky a dotace</t>
  </si>
  <si>
    <t>140</t>
  </si>
  <si>
    <t>C.II.8.6. Dohadné účty pasivní</t>
  </si>
  <si>
    <t>141</t>
  </si>
  <si>
    <t>C.II.8.7. Jiné závazky</t>
  </si>
  <si>
    <t>142</t>
  </si>
  <si>
    <t>D. ČASOVÉ ROZLIŠENÍ PASIV</t>
  </si>
  <si>
    <t>143</t>
  </si>
  <si>
    <t>ř.144+145</t>
  </si>
  <si>
    <t>D.1. Výdaje příštích období</t>
  </si>
  <si>
    <t>144</t>
  </si>
  <si>
    <t>D.2. Výnosy příštích období</t>
  </si>
  <si>
    <t>145</t>
  </si>
  <si>
    <t>II. Tržby za prodej zboží</t>
  </si>
  <si>
    <t>A. VÝKONOVÁ SPOTŘEBA</t>
  </si>
  <si>
    <t>ř.004 až 006</t>
  </si>
  <si>
    <t>A.1. Náklady vynaložené na prodané zboží</t>
  </si>
  <si>
    <t>A.2. Spotřeba materiálu a energie</t>
  </si>
  <si>
    <t>A.3. Služby</t>
  </si>
  <si>
    <t>ř.002-004</t>
  </si>
  <si>
    <t xml:space="preserve"> +   VÝKONY</t>
  </si>
  <si>
    <t>B. ZMĚNA STAVU ZÁSOB VLASTNÍ ČINNOSTÍ (+/-)</t>
  </si>
  <si>
    <t>C. AKTIVACE (-)</t>
  </si>
  <si>
    <t>D. OSOBNÍ NÁKLADY</t>
  </si>
  <si>
    <t>ř.013+014</t>
  </si>
  <si>
    <t>D.1. Mzdové náklady</t>
  </si>
  <si>
    <t>D.2. Náklady na sociální zabezpečení, zdravotní pojištění a ostatní náklady</t>
  </si>
  <si>
    <t>ř.015+016</t>
  </si>
  <si>
    <t>D.2.1. Náklady na sociální zabezpečení a zdravotní pojištění</t>
  </si>
  <si>
    <t>D.2.2. Ostatní náklady</t>
  </si>
  <si>
    <t>E. ÚPRAVY HODNOT V PROVOZNÍ OBLASTI</t>
  </si>
  <si>
    <t>ř.018+021+022</t>
  </si>
  <si>
    <t>E.1. Úpravy hodnot dlouhodobého nehmotného a hmotného majetku</t>
  </si>
  <si>
    <t>ř.019+020</t>
  </si>
  <si>
    <t>E.1.1. Úpravy hodnot dlouhodobého nehmotného a hmotného majetku - trvalé</t>
  </si>
  <si>
    <t>E.1.2. Úpravy hodnot dlouhodobého nehmotného a hmotného majetku - dočasné</t>
  </si>
  <si>
    <t>E.2. Úpravy hodnot zásob</t>
  </si>
  <si>
    <t>E.3. Úpravy hodnot pohledávek</t>
  </si>
  <si>
    <t>III. Ostatní provozní výnosy</t>
  </si>
  <si>
    <t>ř.024+025+026</t>
  </si>
  <si>
    <t>III.1.Tržby z prodaného dlouhodobého majetku</t>
  </si>
  <si>
    <t>III.2. Tržby z prodaného materiálu</t>
  </si>
  <si>
    <t>III.3. Jiné provozní výnosy</t>
  </si>
  <si>
    <t>F. OSTATNÍ PROVOZNÍ NÁKLADY</t>
  </si>
  <si>
    <t>ř.028 až 032</t>
  </si>
  <si>
    <t>F.1. Zůstatková cena prodaného dlouhodobého majetku</t>
  </si>
  <si>
    <t>F.2. Zůstatková cena prodaného materiálu</t>
  </si>
  <si>
    <t>F.3. Daně a poplatky</t>
  </si>
  <si>
    <t>F.4. Rezervy v provozní oblasti a komplexní náklady příštích období</t>
  </si>
  <si>
    <t>F.5. Jiné provozní náklady</t>
  </si>
  <si>
    <t>* Provozní výsledek hospodaření (+/-)</t>
  </si>
  <si>
    <t>ř.011-012-017+023-027</t>
  </si>
  <si>
    <t>IV. Výnosy z dlouhodobého finančního majetku - podíly</t>
  </si>
  <si>
    <t>ř.035+036</t>
  </si>
  <si>
    <t>IV.1. Výnosy z podílů - ovládaná nebo ovládající osoba</t>
  </si>
  <si>
    <t>IV.2. Ostatní výnosy z podílů</t>
  </si>
  <si>
    <t>G. Náklady vynaložené na prodané podíly</t>
  </si>
  <si>
    <t>V. Výnosy z ostatního dlouhodobého finančního majetku</t>
  </si>
  <si>
    <t>ř.039+040</t>
  </si>
  <si>
    <t>V.I. Výnosy z ostatního dlouhodobého finančního majetku - ovládaná nebo ovládající osoba</t>
  </si>
  <si>
    <t>V.2. Ostatní výnosy z ostatního dlouhodobého finančního majetku</t>
  </si>
  <si>
    <t>H. Náklady související s ostatním dlouhodobým finančním majetkem</t>
  </si>
  <si>
    <t>VI. Výnosové úroky a podobné výnosy</t>
  </si>
  <si>
    <t>ř.043+044</t>
  </si>
  <si>
    <t>VI.1. Výnosové úroky a podobné výnosy - ovládaná nebo ovládající osoba</t>
  </si>
  <si>
    <t>VI.2. Ostatní výnosové úroky a podobné výnosy</t>
  </si>
  <si>
    <t>I. Úpravy  hodnot a rezervy ve finanční oblasti</t>
  </si>
  <si>
    <t>J. Nákladové úroky a podobné náklady</t>
  </si>
  <si>
    <t>ř.047+048</t>
  </si>
  <si>
    <t>J.1. Nákladové úroky a podobné náklady - ovládaná nebo ovládající osoba</t>
  </si>
  <si>
    <t>J.2. Ostatní nákladové úroky a podobné náklady</t>
  </si>
  <si>
    <t>VII. Ostatní finanční výnosy</t>
  </si>
  <si>
    <t>K. Ostatní finanční náklady</t>
  </si>
  <si>
    <t>*  Finanční výsledek hospodaření (+/-)</t>
  </si>
  <si>
    <t>ř.034-037+038-041+042-045-046+049-050</t>
  </si>
  <si>
    <t>** Výsledek hospodaření před zdaněním (+/-)</t>
  </si>
  <si>
    <t>ř.033+051</t>
  </si>
  <si>
    <t>L. Daň z příjmů</t>
  </si>
  <si>
    <t>ř.054+055</t>
  </si>
  <si>
    <t>L.1. Daň z příjmů splatná</t>
  </si>
  <si>
    <t>L.2. Daň z příjmů odložená</t>
  </si>
  <si>
    <t>ř.052-053</t>
  </si>
  <si>
    <t>M. Převod podílu na výsledku hospodaření společníkům (+/-)</t>
  </si>
  <si>
    <t>*** Výsledek hospodaření za účetní období (+/-)</t>
  </si>
  <si>
    <t>ř.056-057</t>
  </si>
  <si>
    <t>* Čistý obrat za účetní období = I.+II.+III.+IV.+V.+VI.+VII.</t>
  </si>
  <si>
    <t>ř.001+002+023+034+038+042+049</t>
  </si>
  <si>
    <t>DOPLŇUJÍCÍ ÚDAJE</t>
  </si>
  <si>
    <t>zrušit</t>
  </si>
  <si>
    <t>PR008_2</t>
  </si>
  <si>
    <t>PR009_2</t>
  </si>
  <si>
    <t>PR012_1</t>
  </si>
  <si>
    <t>PR021_1</t>
  </si>
  <si>
    <t>PR018_1</t>
  </si>
  <si>
    <t>PR023_1</t>
  </si>
  <si>
    <t>PR026_1</t>
  </si>
  <si>
    <t>PR024_1</t>
  </si>
  <si>
    <t>PR024_2</t>
  </si>
  <si>
    <t>PR025_1</t>
  </si>
  <si>
    <t>PR027_3</t>
  </si>
  <si>
    <t>PR027_4</t>
  </si>
  <si>
    <t>PR032_1</t>
  </si>
  <si>
    <t>PR036_1</t>
  </si>
  <si>
    <t>PR038_1</t>
  </si>
  <si>
    <t>PR051_1</t>
  </si>
  <si>
    <t>PR054_2</t>
  </si>
  <si>
    <t>PR052_1</t>
  </si>
  <si>
    <t>PR023_2</t>
  </si>
  <si>
    <t>PR044_1</t>
  </si>
  <si>
    <t>PR070_1</t>
  </si>
  <si>
    <t>PR077_1</t>
  </si>
  <si>
    <t>PR078_1</t>
  </si>
  <si>
    <t>PR100_1</t>
  </si>
  <si>
    <t>PR093_1</t>
  </si>
  <si>
    <t>PR96_4</t>
  </si>
  <si>
    <t>PR96_5</t>
  </si>
  <si>
    <t>PR086_2</t>
  </si>
  <si>
    <t>PR088_1</t>
  </si>
  <si>
    <t>PR088_2</t>
  </si>
  <si>
    <t>PV015_1</t>
  </si>
  <si>
    <t>PV018_1</t>
  </si>
  <si>
    <t>PV018_2</t>
  </si>
  <si>
    <t>PV022_2</t>
  </si>
  <si>
    <t>PV022_3</t>
  </si>
  <si>
    <t>PV022_4</t>
  </si>
  <si>
    <t>PV019_3</t>
  </si>
  <si>
    <t>PV019_4</t>
  </si>
  <si>
    <t>PV026_1</t>
  </si>
  <si>
    <t>PV020_3</t>
  </si>
  <si>
    <t>PV032_1</t>
  </si>
  <si>
    <t>PV032_2</t>
  </si>
  <si>
    <t>PV032_3</t>
  </si>
  <si>
    <t>PV032_4</t>
  </si>
  <si>
    <t>PV032_5</t>
  </si>
  <si>
    <t>PV032_6</t>
  </si>
  <si>
    <t>PV031_1</t>
  </si>
  <si>
    <t>PV041_1</t>
  </si>
  <si>
    <t>PV041_2</t>
  </si>
  <si>
    <t>PV041_3</t>
  </si>
  <si>
    <t>PV042_1</t>
  </si>
  <si>
    <t>PV042_2</t>
  </si>
  <si>
    <t>PV055_2</t>
  </si>
  <si>
    <t>PV055_3</t>
  </si>
  <si>
    <t>PV061_1</t>
  </si>
  <si>
    <t>PV060_1</t>
  </si>
  <si>
    <t>Upozorňujeme, že pokud odeslaná data nebudou vyplněna v aktuální verzi přílohy, je banka oprávněna vyžádat si data od klienta znovu, vyplněná v aktuální verzi přílohy.</t>
  </si>
  <si>
    <t xml:space="preserve">Před vyplněním přílohy je v zájmu klienta zkontrolovat, zda verze přílohy, kterou si stáhl z webových stránek banky, kterou  hodlá vyplnit a odeslat bance odpovídá verzi přílohy, která je v den odesílání zveřejněna na webových stránkách banky. </t>
  </si>
  <si>
    <t>V případě, že se období klienta nekryje  s obdobím kalendářního roku, klient přepíše v záhlaví tabulek data počátku a konce účetního období.</t>
  </si>
  <si>
    <t>A.II.2.3. Oceňovací rozdíly z přecenění při přeměnách obchodních korporací (+/-)</t>
  </si>
  <si>
    <t>A.II.2.5. Rozdíly z ocenění při přeměnách obchodních korporací (+/-)</t>
  </si>
  <si>
    <t>A.III.2. Statutární a ostatní fondy</t>
  </si>
  <si>
    <t>A.III.1. Ostatní rezervní fondy</t>
  </si>
  <si>
    <t>PR068_1</t>
  </si>
  <si>
    <t>PR084_1</t>
  </si>
  <si>
    <t>PV043_1</t>
  </si>
  <si>
    <t>PV044_1</t>
  </si>
  <si>
    <t>** Výsledek hospodaření po zdanění (+/-)</t>
  </si>
  <si>
    <t>Z Form.2015 S. DAŇ Z PŘÍJMŮ Z MIMOŘÁDNÉ ČINNOSTI  = 0</t>
  </si>
  <si>
    <t>Z Form2016: C.III. Krátkodobý finanční majetek+C.IV. Peněžní prostředky</t>
  </si>
  <si>
    <t>PR071_2</t>
  </si>
  <si>
    <t>I. Tržby z prodeje výrobků a služeb</t>
  </si>
  <si>
    <t>ř.002+008-003</t>
  </si>
  <si>
    <t>Název / jméno klienta:</t>
  </si>
  <si>
    <t>ř.081+103+143</t>
  </si>
  <si>
    <t>Legenda / Platnost výkazu od 1.1.2016</t>
  </si>
  <si>
    <t>PR041_2</t>
  </si>
  <si>
    <t>ř.001-009-010</t>
  </si>
  <si>
    <t>Plán</t>
  </si>
  <si>
    <t xml:space="preserve">Účetní standard platný pro účetní období začínající dnem 1. ledna 2016. Účetní výkazy jsou nově aktualizovány podle vyhlášky č. 500/2002 Sb. pro účetní jednotky, které jsou podnikateli účtující v soustavě podvojné účetnictví. </t>
  </si>
  <si>
    <t>Požadované údaje zpracuje:</t>
  </si>
  <si>
    <t>za předcházející uzavřená 3 účetní období (zahrnuje i předpoklad účetní závěrky za poslední účetní období, pokud účetnictví není do doby podání žádosti v průběhu běžného roku s konečnou platností uzavřeno),</t>
  </si>
  <si>
    <t>od počátku běžného roku (resp. běžného účetního období) do konce posledního účetně uzavřeného měsíce před datem předložení žádosti,</t>
  </si>
  <si>
    <t>ve formě prognózy hospodaření na 3 účetní období, (tj. výhled do konce běžného účetního období a na dvě další účetní období, resp. v případě, kdy žádost je podávána v posledním měsíci účetního období výhled na celá tři účetní období dopředu).</t>
  </si>
  <si>
    <t>B.I.5. Poskytnuté zálohy na dlouhodobý nehmotný majetek a nedokončený dlouhod. nehmotný majetek</t>
  </si>
  <si>
    <r>
      <t>Klient_PU_ddmmrr.xls (</t>
    </r>
    <r>
      <rPr>
        <i/>
        <sz val="11"/>
        <rFont val="Arial"/>
        <family val="2"/>
      </rPr>
      <t>klient</t>
    </r>
    <r>
      <rPr>
        <sz val="11"/>
        <rFont val="Arial"/>
        <family val="2"/>
      </rPr>
      <t xml:space="preserve"> – zkrácený název klienta, </t>
    </r>
    <r>
      <rPr>
        <i/>
        <sz val="11"/>
        <rFont val="Arial"/>
        <family val="2"/>
      </rPr>
      <t xml:space="preserve">ddmmrr – </t>
    </r>
    <r>
      <rPr>
        <sz val="11"/>
        <rFont val="Arial"/>
        <family val="2"/>
      </rPr>
      <t xml:space="preserve">datum vyhotovení souboru ve tvaru - </t>
    </r>
    <r>
      <rPr>
        <i/>
        <sz val="11"/>
        <rFont val="Arial"/>
        <family val="2"/>
      </rPr>
      <t>(dd)</t>
    </r>
    <r>
      <rPr>
        <sz val="11"/>
        <rFont val="Arial"/>
        <family val="2"/>
      </rPr>
      <t xml:space="preserve"> den,  </t>
    </r>
    <r>
      <rPr>
        <i/>
        <sz val="11"/>
        <rFont val="Arial"/>
        <family val="2"/>
      </rPr>
      <t>(mm)</t>
    </r>
    <r>
      <rPr>
        <sz val="11"/>
        <rFont val="Arial"/>
        <family val="2"/>
      </rPr>
      <t xml:space="preserve"> měsíc a </t>
    </r>
    <r>
      <rPr>
        <i/>
        <sz val="11"/>
        <rFont val="Arial"/>
        <family val="2"/>
      </rPr>
      <t>(rr)</t>
    </r>
    <r>
      <rPr>
        <sz val="11"/>
        <rFont val="Arial"/>
        <family val="2"/>
      </rPr>
      <t xml:space="preserve"> poslední dvojčíslí roku (</t>
    </r>
    <r>
      <rPr>
        <i/>
        <sz val="11"/>
        <rFont val="Arial"/>
        <family val="2"/>
      </rPr>
      <t>např. ALFA_PU_150117.xls</t>
    </r>
    <r>
      <rPr>
        <sz val="11"/>
        <rFont val="Arial"/>
        <family val="2"/>
      </rPr>
      <t>)).</t>
    </r>
  </si>
  <si>
    <r>
      <t>Klient vyplní tabulku s ekonomickými údaji na listu Ekonomické údaje</t>
    </r>
    <r>
      <rPr>
        <b/>
        <sz val="11"/>
        <rFont val="Arial"/>
        <family val="2"/>
        <charset val="238"/>
      </rPr>
      <t>.</t>
    </r>
    <r>
      <rPr>
        <sz val="11"/>
        <rFont val="Arial"/>
        <family val="2"/>
      </rPr>
      <t xml:space="preserve"> </t>
    </r>
    <r>
      <rPr>
        <sz val="11"/>
        <rFont val="Arial"/>
        <family val="2"/>
      </rPr>
      <t xml:space="preserve">Požadované hodnoty klient zadá do </t>
    </r>
    <r>
      <rPr>
        <b/>
        <sz val="11"/>
        <rFont val="Arial"/>
        <family val="2"/>
      </rPr>
      <t>světle zeleně</t>
    </r>
    <r>
      <rPr>
        <sz val="11"/>
        <rFont val="Arial"/>
        <family val="2"/>
      </rPr>
      <t xml:space="preserve"> označených polí, ostatní pole nevyplňuje. Hodnoty se vyplňují </t>
    </r>
    <r>
      <rPr>
        <b/>
        <sz val="11"/>
        <rFont val="Arial"/>
        <family val="2"/>
      </rPr>
      <t>v tis. Kč.</t>
    </r>
  </si>
  <si>
    <t>?? -  Nastavte začátek účetního období</t>
  </si>
  <si>
    <t>Verze  003 platná od  1.1. 2025</t>
  </si>
  <si>
    <r>
      <t xml:space="preserve">Příloha C - </t>
    </r>
    <r>
      <rPr>
        <b/>
        <sz val="12"/>
        <color indexed="10"/>
        <rFont val="Arial CE"/>
        <family val="2"/>
        <charset val="238"/>
      </rPr>
      <t>Verze 003  platná od 1.1.2025</t>
    </r>
  </si>
  <si>
    <t>??.??.2025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</si>
</sst>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sz val="11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sz val="11"/>
      <color indexed="16"/>
      <name val="Arial CE"/>
      <family val="2"/>
      <charset val="238"/>
    </font>
    <font>
      <sz val="11"/>
      <name val="Arial Narrow"/>
      <family val="2"/>
      <charset val="238"/>
    </font>
    <font>
      <b/>
      <sz val="16"/>
      <name val="Arial CE"/>
      <family val="2"/>
      <charset val="238"/>
    </font>
    <font>
      <sz val="11"/>
      <name val="Arial"/>
      <family val="2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sz val="14"/>
      <name val="Arial"/>
      <family val="2"/>
    </font>
    <font>
      <b/>
      <sz val="11"/>
      <name val="Arial"/>
      <family val="2"/>
    </font>
    <font>
      <b/>
      <sz val="18"/>
      <name val="Arial CE"/>
      <family val="2"/>
      <charset val="238"/>
    </font>
    <font>
      <i/>
      <sz val="11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6"/>
      <name val="Arial CE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u/>
      <sz val="11"/>
      <color indexed="12"/>
      <name val="Arial CE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color indexed="12"/>
      <name val="Arial CE"/>
      <family val="2"/>
      <charset val="238"/>
    </font>
    <font>
      <sz val="11"/>
      <color rgb="FFFF0000"/>
      <name val="Arial CE"/>
      <family val="2"/>
      <charset val="238"/>
    </font>
    <font>
      <b/>
      <sz val="11"/>
      <color rgb="FFFF0000"/>
      <name val="Arial CE"/>
      <family val="2"/>
      <charset val="238"/>
    </font>
    <font>
      <sz val="11"/>
      <color rgb="FFFF0000"/>
      <name val="Arial CE"/>
      <charset val="238"/>
    </font>
    <font>
      <sz val="10"/>
      <color rgb="FFFF0000"/>
      <name val="Arial CE"/>
      <charset val="238"/>
    </font>
    <font>
      <u/>
      <sz val="11"/>
      <name val="Arial CE"/>
      <family val="2"/>
      <charset val="238"/>
    </font>
    <font>
      <b/>
      <sz val="14"/>
      <name val="Arial CE"/>
      <charset val="238"/>
    </font>
    <font>
      <u/>
      <sz val="11"/>
      <color theme="4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28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</cellStyleXfs>
  <cellXfs count="335">
    <xf numFmtId="0" fontId="0" fillId="0" borderId="0" xfId="0"/>
    <xf numFmtId="49" fontId="3" fillId="0" borderId="1" xfId="3" applyNumberFormat="1" applyFont="1" applyBorder="1" applyAlignment="1" applyProtection="1">
      <alignment horizontal="center"/>
      <protection hidden="1"/>
    </xf>
    <xf numFmtId="49" fontId="3" fillId="0" borderId="2" xfId="3" applyNumberFormat="1" applyFont="1" applyBorder="1" applyAlignment="1" applyProtection="1">
      <alignment horizontal="center"/>
      <protection hidden="1"/>
    </xf>
    <xf numFmtId="49" fontId="3" fillId="0" borderId="5" xfId="3" applyNumberFormat="1" applyFont="1" applyBorder="1" applyAlignment="1" applyProtection="1">
      <alignment horizontal="center"/>
      <protection hidden="1"/>
    </xf>
    <xf numFmtId="49" fontId="3" fillId="0" borderId="8" xfId="3" applyNumberFormat="1" applyFont="1" applyBorder="1" applyAlignment="1" applyProtection="1">
      <alignment horizontal="center"/>
      <protection hidden="1"/>
    </xf>
    <xf numFmtId="0" fontId="10" fillId="0" borderId="0" xfId="1" applyFont="1"/>
    <xf numFmtId="0" fontId="0" fillId="0" borderId="0" xfId="1" applyFont="1"/>
    <xf numFmtId="0" fontId="0" fillId="0" borderId="0" xfId="1" applyFont="1" applyAlignment="1">
      <alignment vertical="center"/>
    </xf>
    <xf numFmtId="49" fontId="3" fillId="0" borderId="1" xfId="1" applyNumberFormat="1" applyFont="1" applyBorder="1" applyAlignment="1">
      <alignment horizontal="center"/>
    </xf>
    <xf numFmtId="14" fontId="3" fillId="2" borderId="12" xfId="1" applyNumberFormat="1" applyFont="1" applyFill="1" applyBorder="1" applyAlignment="1">
      <alignment horizontal="right"/>
    </xf>
    <xf numFmtId="14" fontId="3" fillId="2" borderId="13" xfId="1" applyNumberFormat="1" applyFont="1" applyFill="1" applyBorder="1" applyAlignment="1">
      <alignment horizontal="right"/>
    </xf>
    <xf numFmtId="49" fontId="3" fillId="0" borderId="8" xfId="1" applyNumberFormat="1" applyFont="1" applyBorder="1" applyAlignment="1">
      <alignment horizontal="center"/>
    </xf>
    <xf numFmtId="0" fontId="9" fillId="0" borderId="0" xfId="1" applyFont="1" applyAlignment="1">
      <alignment vertical="center"/>
    </xf>
    <xf numFmtId="0" fontId="7" fillId="0" borderId="4" xfId="1" applyFont="1" applyBorder="1"/>
    <xf numFmtId="3" fontId="6" fillId="4" borderId="20" xfId="1" applyNumberFormat="1" applyFont="1" applyFill="1" applyBorder="1" applyAlignment="1" applyProtection="1">
      <alignment horizontal="left" wrapText="1"/>
      <protection locked="0"/>
    </xf>
    <xf numFmtId="0" fontId="0" fillId="0" borderId="20" xfId="1" applyFont="1" applyBorder="1" applyAlignment="1">
      <alignment wrapText="1"/>
    </xf>
    <xf numFmtId="49" fontId="6" fillId="0" borderId="20" xfId="3" applyNumberFormat="1" applyFont="1" applyBorder="1" applyAlignment="1" applyProtection="1">
      <alignment horizontal="left" wrapText="1"/>
      <protection hidden="1"/>
    </xf>
    <xf numFmtId="0" fontId="5" fillId="0" borderId="20" xfId="1" applyFont="1" applyBorder="1" applyAlignment="1">
      <alignment wrapText="1"/>
    </xf>
    <xf numFmtId="0" fontId="7" fillId="0" borderId="16" xfId="1" applyFont="1" applyBorder="1"/>
    <xf numFmtId="49" fontId="3" fillId="0" borderId="10" xfId="1" applyNumberFormat="1" applyFont="1" applyBorder="1" applyAlignment="1">
      <alignment horizontal="center"/>
    </xf>
    <xf numFmtId="0" fontId="3" fillId="2" borderId="25" xfId="1" applyFont="1" applyFill="1" applyBorder="1" applyAlignment="1">
      <alignment horizontal="center" vertical="center" wrapText="1"/>
    </xf>
    <xf numFmtId="0" fontId="0" fillId="0" borderId="6" xfId="1" applyFont="1" applyBorder="1"/>
    <xf numFmtId="3" fontId="6" fillId="4" borderId="13" xfId="1" applyNumberFormat="1" applyFont="1" applyFill="1" applyBorder="1" applyAlignment="1" applyProtection="1">
      <alignment horizontal="right"/>
      <protection locked="0"/>
    </xf>
    <xf numFmtId="3" fontId="3" fillId="3" borderId="12" xfId="1" applyNumberFormat="1" applyFont="1" applyFill="1" applyBorder="1"/>
    <xf numFmtId="3" fontId="6" fillId="4" borderId="27" xfId="1" applyNumberFormat="1" applyFont="1" applyFill="1" applyBorder="1" applyAlignment="1" applyProtection="1">
      <alignment horizontal="right"/>
      <protection locked="0"/>
    </xf>
    <xf numFmtId="3" fontId="6" fillId="4" borderId="28" xfId="1" applyNumberFormat="1" applyFont="1" applyFill="1" applyBorder="1" applyAlignment="1" applyProtection="1">
      <alignment horizontal="right"/>
      <protection locked="0"/>
    </xf>
    <xf numFmtId="0" fontId="17" fillId="0" borderId="29" xfId="5" applyFont="1" applyBorder="1" applyAlignment="1">
      <alignment horizontal="left" vertical="center"/>
    </xf>
    <xf numFmtId="0" fontId="5" fillId="0" borderId="30" xfId="1" applyFont="1" applyBorder="1"/>
    <xf numFmtId="0" fontId="5" fillId="0" borderId="29" xfId="1" applyFont="1" applyBorder="1"/>
    <xf numFmtId="0" fontId="5" fillId="0" borderId="0" xfId="1" applyFont="1"/>
    <xf numFmtId="0" fontId="1" fillId="0" borderId="29" xfId="5" applyBorder="1" applyAlignment="1">
      <alignment vertical="center"/>
    </xf>
    <xf numFmtId="0" fontId="1" fillId="0" borderId="0" xfId="5" applyAlignment="1">
      <alignment vertical="center"/>
    </xf>
    <xf numFmtId="0" fontId="12" fillId="0" borderId="29" xfId="5" applyFont="1" applyBorder="1" applyAlignment="1">
      <alignment vertical="center"/>
    </xf>
    <xf numFmtId="0" fontId="1" fillId="0" borderId="29" xfId="5" applyBorder="1"/>
    <xf numFmtId="0" fontId="1" fillId="0" borderId="0" xfId="5"/>
    <xf numFmtId="3" fontId="3" fillId="3" borderId="28" xfId="1" applyNumberFormat="1" applyFont="1" applyFill="1" applyBorder="1" applyAlignment="1">
      <alignment vertical="center"/>
    </xf>
    <xf numFmtId="49" fontId="3" fillId="0" borderId="10" xfId="3" applyNumberFormat="1" applyFont="1" applyBorder="1" applyAlignment="1" applyProtection="1">
      <alignment horizontal="center"/>
      <protection hidden="1"/>
    </xf>
    <xf numFmtId="49" fontId="3" fillId="0" borderId="19" xfId="3" applyNumberFormat="1" applyFont="1" applyBorder="1" applyAlignment="1" applyProtection="1">
      <alignment horizontal="center"/>
      <protection hidden="1"/>
    </xf>
    <xf numFmtId="3" fontId="3" fillId="3" borderId="33" xfId="1" applyNumberFormat="1" applyFont="1" applyFill="1" applyBorder="1" applyAlignment="1">
      <alignment vertical="center"/>
    </xf>
    <xf numFmtId="3" fontId="3" fillId="3" borderId="34" xfId="1" applyNumberFormat="1" applyFont="1" applyFill="1" applyBorder="1" applyAlignment="1">
      <alignment vertical="center"/>
    </xf>
    <xf numFmtId="3" fontId="3" fillId="3" borderId="12" xfId="1" applyNumberFormat="1" applyFont="1" applyFill="1" applyBorder="1" applyAlignment="1">
      <alignment vertical="center"/>
    </xf>
    <xf numFmtId="3" fontId="6" fillId="3" borderId="28" xfId="1" applyNumberFormat="1" applyFont="1" applyFill="1" applyBorder="1" applyAlignment="1">
      <alignment vertical="center"/>
    </xf>
    <xf numFmtId="3" fontId="6" fillId="4" borderId="12" xfId="1" applyNumberFormat="1" applyFont="1" applyFill="1" applyBorder="1" applyAlignment="1" applyProtection="1">
      <alignment horizontal="center"/>
      <protection locked="0"/>
    </xf>
    <xf numFmtId="0" fontId="1" fillId="0" borderId="29" xfId="5" applyBorder="1" applyAlignment="1">
      <alignment horizontal="center"/>
    </xf>
    <xf numFmtId="0" fontId="1" fillId="0" borderId="0" xfId="5" applyAlignment="1">
      <alignment horizontal="center"/>
    </xf>
    <xf numFmtId="0" fontId="5" fillId="0" borderId="35" xfId="1" applyFont="1" applyBorder="1"/>
    <xf numFmtId="0" fontId="22" fillId="0" borderId="29" xfId="5" applyFont="1" applyBorder="1" applyAlignment="1">
      <alignment vertical="center"/>
    </xf>
    <xf numFmtId="0" fontId="22" fillId="0" borderId="0" xfId="5" applyFont="1" applyAlignment="1">
      <alignment vertical="center"/>
    </xf>
    <xf numFmtId="0" fontId="17" fillId="0" borderId="29" xfId="1" applyFont="1" applyBorder="1" applyAlignment="1">
      <alignment horizontal="left" vertical="center"/>
    </xf>
    <xf numFmtId="0" fontId="22" fillId="0" borderId="29" xfId="5" applyFont="1" applyBorder="1" applyAlignment="1">
      <alignment horizontal="left"/>
    </xf>
    <xf numFmtId="0" fontId="22" fillId="0" borderId="0" xfId="5" applyFont="1" applyAlignment="1">
      <alignment horizontal="left"/>
    </xf>
    <xf numFmtId="0" fontId="22" fillId="0" borderId="29" xfId="5" applyFont="1" applyBorder="1"/>
    <xf numFmtId="0" fontId="22" fillId="0" borderId="0" xfId="5" applyFont="1"/>
    <xf numFmtId="0" fontId="26" fillId="4" borderId="17" xfId="1" applyFont="1" applyFill="1" applyBorder="1" applyAlignment="1" applyProtection="1">
      <alignment shrinkToFit="1"/>
      <protection locked="0"/>
    </xf>
    <xf numFmtId="0" fontId="7" fillId="0" borderId="0" xfId="1" applyFont="1"/>
    <xf numFmtId="0" fontId="7" fillId="0" borderId="5" xfId="1" applyFont="1" applyBorder="1"/>
    <xf numFmtId="49" fontId="3" fillId="0" borderId="5" xfId="1" applyNumberFormat="1" applyFont="1" applyBorder="1" applyAlignment="1">
      <alignment horizontal="center"/>
    </xf>
    <xf numFmtId="3" fontId="6" fillId="3" borderId="9" xfId="1" applyNumberFormat="1" applyFont="1" applyFill="1" applyBorder="1" applyAlignment="1">
      <alignment horizontal="right"/>
    </xf>
    <xf numFmtId="3" fontId="6" fillId="3" borderId="21" xfId="1" applyNumberFormat="1" applyFont="1" applyFill="1" applyBorder="1" applyAlignment="1">
      <alignment horizontal="right"/>
    </xf>
    <xf numFmtId="3" fontId="6" fillId="3" borderId="22" xfId="1" applyNumberFormat="1" applyFont="1" applyFill="1" applyBorder="1" applyAlignment="1">
      <alignment horizontal="right"/>
    </xf>
    <xf numFmtId="2" fontId="23" fillId="0" borderId="0" xfId="1" applyNumberFormat="1" applyFont="1"/>
    <xf numFmtId="49" fontId="26" fillId="4" borderId="19" xfId="1" applyNumberFormat="1" applyFont="1" applyFill="1" applyBorder="1" applyProtection="1">
      <protection locked="0"/>
    </xf>
    <xf numFmtId="2" fontId="16" fillId="0" borderId="0" xfId="1" applyNumberFormat="1" applyFont="1"/>
    <xf numFmtId="49" fontId="7" fillId="0" borderId="0" xfId="1" applyNumberFormat="1" applyFont="1" applyAlignment="1">
      <alignment horizontal="center"/>
    </xf>
    <xf numFmtId="49" fontId="7" fillId="0" borderId="26" xfId="1" applyNumberFormat="1" applyFont="1" applyBorder="1" applyAlignment="1">
      <alignment wrapText="1"/>
    </xf>
    <xf numFmtId="0" fontId="30" fillId="2" borderId="0" xfId="1" applyFont="1" applyFill="1" applyAlignment="1">
      <alignment horizontal="center" wrapText="1"/>
    </xf>
    <xf numFmtId="2" fontId="23" fillId="0" borderId="43" xfId="1" applyNumberFormat="1" applyFont="1" applyBorder="1"/>
    <xf numFmtId="49" fontId="3" fillId="2" borderId="24" xfId="1" applyNumberFormat="1" applyFont="1" applyFill="1" applyBorder="1" applyAlignment="1">
      <alignment horizontal="center" vertical="center" wrapText="1"/>
    </xf>
    <xf numFmtId="14" fontId="3" fillId="4" borderId="12" xfId="1" applyNumberFormat="1" applyFont="1" applyFill="1" applyBorder="1" applyAlignment="1" applyProtection="1">
      <alignment horizontal="right"/>
      <protection locked="0"/>
    </xf>
    <xf numFmtId="0" fontId="23" fillId="0" borderId="42" xfId="1" applyFont="1" applyBorder="1"/>
    <xf numFmtId="0" fontId="23" fillId="0" borderId="43" xfId="1" applyFont="1" applyBorder="1"/>
    <xf numFmtId="49" fontId="3" fillId="2" borderId="18" xfId="1" applyNumberFormat="1" applyFont="1" applyFill="1" applyBorder="1" applyAlignment="1">
      <alignment horizontal="center" vertical="center" wrapText="1"/>
    </xf>
    <xf numFmtId="0" fontId="23" fillId="0" borderId="43" xfId="1" applyFont="1" applyBorder="1" applyAlignment="1">
      <alignment vertical="center"/>
    </xf>
    <xf numFmtId="49" fontId="3" fillId="0" borderId="11" xfId="3" applyNumberFormat="1" applyFont="1" applyBorder="1" applyAlignment="1" applyProtection="1">
      <alignment horizontal="center" vertical="center"/>
      <protection hidden="1"/>
    </xf>
    <xf numFmtId="49" fontId="8" fillId="0" borderId="17" xfId="3" applyNumberFormat="1" applyFont="1" applyBorder="1" applyAlignment="1" applyProtection="1">
      <alignment vertical="center" wrapText="1"/>
      <protection hidden="1"/>
    </xf>
    <xf numFmtId="3" fontId="4" fillId="0" borderId="41" xfId="1" applyNumberFormat="1" applyFont="1" applyBorder="1" applyAlignment="1">
      <alignment horizontal="right"/>
    </xf>
    <xf numFmtId="0" fontId="3" fillId="0" borderId="43" xfId="1" applyFont="1" applyBorder="1"/>
    <xf numFmtId="1" fontId="6" fillId="8" borderId="32" xfId="3" applyNumberFormat="1" applyFont="1" applyFill="1" applyBorder="1" applyProtection="1">
      <protection hidden="1"/>
    </xf>
    <xf numFmtId="49" fontId="3" fillId="8" borderId="5" xfId="3" applyNumberFormat="1" applyFont="1" applyFill="1" applyBorder="1" applyAlignment="1" applyProtection="1">
      <alignment horizontal="center"/>
      <protection hidden="1"/>
    </xf>
    <xf numFmtId="1" fontId="3" fillId="8" borderId="15" xfId="3" applyNumberFormat="1" applyFont="1" applyFill="1" applyBorder="1" applyProtection="1">
      <protection hidden="1"/>
    </xf>
    <xf numFmtId="49" fontId="3" fillId="8" borderId="44" xfId="3" applyNumberFormat="1" applyFont="1" applyFill="1" applyBorder="1" applyAlignment="1" applyProtection="1">
      <alignment horizontal="center"/>
      <protection hidden="1"/>
    </xf>
    <xf numFmtId="0" fontId="23" fillId="8" borderId="43" xfId="1" applyFont="1" applyFill="1" applyBorder="1"/>
    <xf numFmtId="0" fontId="34" fillId="0" borderId="0" xfId="1" applyFont="1"/>
    <xf numFmtId="0" fontId="23" fillId="0" borderId="17" xfId="1" applyFont="1" applyBorder="1"/>
    <xf numFmtId="3" fontId="6" fillId="4" borderId="51" xfId="1" applyNumberFormat="1" applyFont="1" applyFill="1" applyBorder="1" applyAlignment="1" applyProtection="1">
      <alignment horizontal="right"/>
      <protection locked="0"/>
    </xf>
    <xf numFmtId="49" fontId="3" fillId="8" borderId="19" xfId="3" applyNumberFormat="1" applyFont="1" applyFill="1" applyBorder="1" applyAlignment="1" applyProtection="1">
      <alignment horizontal="center"/>
      <protection hidden="1"/>
    </xf>
    <xf numFmtId="3" fontId="6" fillId="3" borderId="27" xfId="1" applyNumberFormat="1" applyFont="1" applyFill="1" applyBorder="1" applyAlignment="1">
      <alignment horizontal="right"/>
    </xf>
    <xf numFmtId="49" fontId="3" fillId="8" borderId="8" xfId="3" applyNumberFormat="1" applyFont="1" applyFill="1" applyBorder="1" applyAlignment="1" applyProtection="1">
      <alignment horizontal="center"/>
      <protection hidden="1"/>
    </xf>
    <xf numFmtId="49" fontId="3" fillId="8" borderId="1" xfId="3" applyNumberFormat="1" applyFont="1" applyFill="1" applyBorder="1" applyAlignment="1" applyProtection="1">
      <alignment horizontal="center"/>
      <protection hidden="1"/>
    </xf>
    <xf numFmtId="3" fontId="3" fillId="3" borderId="51" xfId="1" applyNumberFormat="1" applyFont="1" applyFill="1" applyBorder="1" applyAlignment="1">
      <alignment vertical="center"/>
    </xf>
    <xf numFmtId="3" fontId="3" fillId="3" borderId="19" xfId="1" applyNumberFormat="1" applyFont="1" applyFill="1" applyBorder="1" applyAlignment="1">
      <alignment vertical="center"/>
    </xf>
    <xf numFmtId="0" fontId="0" fillId="8" borderId="0" xfId="1" applyFont="1" applyFill="1"/>
    <xf numFmtId="0" fontId="7" fillId="8" borderId="4" xfId="1" applyFont="1" applyFill="1" applyBorder="1"/>
    <xf numFmtId="0" fontId="9" fillId="0" borderId="15" xfId="1" applyFont="1" applyBorder="1" applyAlignment="1">
      <alignment vertical="center"/>
    </xf>
    <xf numFmtId="0" fontId="9" fillId="0" borderId="44" xfId="1" applyFont="1" applyBorder="1" applyAlignment="1">
      <alignment horizontal="center" vertical="center"/>
    </xf>
    <xf numFmtId="0" fontId="7" fillId="5" borderId="3" xfId="1" applyFont="1" applyFill="1" applyBorder="1" applyAlignment="1">
      <alignment horizontal="left"/>
    </xf>
    <xf numFmtId="0" fontId="7" fillId="9" borderId="32" xfId="1" applyFont="1" applyFill="1" applyBorder="1"/>
    <xf numFmtId="49" fontId="3" fillId="9" borderId="5" xfId="1" applyNumberFormat="1" applyFont="1" applyFill="1" applyBorder="1" applyAlignment="1">
      <alignment horizontal="center"/>
    </xf>
    <xf numFmtId="49" fontId="3" fillId="9" borderId="20" xfId="1" applyNumberFormat="1" applyFont="1" applyFill="1" applyBorder="1" applyAlignment="1">
      <alignment horizontal="center"/>
    </xf>
    <xf numFmtId="0" fontId="9" fillId="9" borderId="42" xfId="1" applyFont="1" applyFill="1" applyBorder="1" applyAlignment="1">
      <alignment vertical="center"/>
    </xf>
    <xf numFmtId="3" fontId="6" fillId="9" borderId="42" xfId="1" applyNumberFormat="1" applyFont="1" applyFill="1" applyBorder="1" applyAlignment="1" applyProtection="1">
      <alignment horizontal="right"/>
      <protection locked="0"/>
    </xf>
    <xf numFmtId="49" fontId="9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1" fontId="36" fillId="0" borderId="4" xfId="3" applyNumberFormat="1" applyFont="1" applyBorder="1" applyProtection="1">
      <protection hidden="1"/>
    </xf>
    <xf numFmtId="0" fontId="23" fillId="0" borderId="15" xfId="1" applyFont="1" applyBorder="1"/>
    <xf numFmtId="0" fontId="29" fillId="0" borderId="0" xfId="1" applyFont="1"/>
    <xf numFmtId="2" fontId="29" fillId="0" borderId="43" xfId="1" applyNumberFormat="1" applyFont="1" applyBorder="1"/>
    <xf numFmtId="2" fontId="29" fillId="9" borderId="43" xfId="1" applyNumberFormat="1" applyFont="1" applyFill="1" applyBorder="1"/>
    <xf numFmtId="2" fontId="29" fillId="0" borderId="0" xfId="1" applyNumberFormat="1" applyFont="1"/>
    <xf numFmtId="3" fontId="6" fillId="4" borderId="33" xfId="1" applyNumberFormat="1" applyFont="1" applyFill="1" applyBorder="1" applyAlignment="1" applyProtection="1">
      <alignment horizontal="right"/>
      <protection locked="0"/>
    </xf>
    <xf numFmtId="49" fontId="6" fillId="0" borderId="47" xfId="3" applyNumberFormat="1" applyFont="1" applyBorder="1" applyAlignment="1" applyProtection="1">
      <alignment horizontal="left"/>
      <protection hidden="1"/>
    </xf>
    <xf numFmtId="1" fontId="8" fillId="0" borderId="52" xfId="3" applyNumberFormat="1" applyFont="1" applyBorder="1" applyAlignment="1" applyProtection="1">
      <alignment horizontal="center" vertical="center"/>
      <protection hidden="1"/>
    </xf>
    <xf numFmtId="49" fontId="6" fillId="0" borderId="48" xfId="3" applyNumberFormat="1" applyFont="1" applyBorder="1" applyAlignment="1" applyProtection="1">
      <alignment horizontal="left"/>
      <protection hidden="1"/>
    </xf>
    <xf numFmtId="49" fontId="6" fillId="0" borderId="45" xfId="3" applyNumberFormat="1" applyFont="1" applyBorder="1" applyAlignment="1" applyProtection="1">
      <alignment horizontal="left"/>
      <protection hidden="1"/>
    </xf>
    <xf numFmtId="49" fontId="6" fillId="8" borderId="47" xfId="3" applyNumberFormat="1" applyFont="1" applyFill="1" applyBorder="1" applyAlignment="1" applyProtection="1">
      <alignment horizontal="left"/>
      <protection hidden="1"/>
    </xf>
    <xf numFmtId="3" fontId="3" fillId="3" borderId="13" xfId="1" applyNumberFormat="1" applyFont="1" applyFill="1" applyBorder="1" applyAlignment="1">
      <alignment vertical="center"/>
    </xf>
    <xf numFmtId="49" fontId="23" fillId="0" borderId="47" xfId="3" applyNumberFormat="1" applyFont="1" applyBorder="1" applyAlignment="1" applyProtection="1">
      <alignment horizontal="left"/>
      <protection hidden="1"/>
    </xf>
    <xf numFmtId="3" fontId="6" fillId="3" borderId="13" xfId="1" applyNumberFormat="1" applyFont="1" applyFill="1" applyBorder="1" applyAlignment="1">
      <alignment vertical="center"/>
    </xf>
    <xf numFmtId="49" fontId="6" fillId="0" borderId="3" xfId="3" applyNumberFormat="1" applyFont="1" applyBorder="1" applyAlignment="1" applyProtection="1">
      <alignment wrapText="1"/>
      <protection hidden="1"/>
    </xf>
    <xf numFmtId="49" fontId="6" fillId="8" borderId="32" xfId="3" applyNumberFormat="1" applyFont="1" applyFill="1" applyBorder="1" applyAlignment="1" applyProtection="1">
      <alignment wrapText="1"/>
      <protection hidden="1"/>
    </xf>
    <xf numFmtId="49" fontId="6" fillId="8" borderId="16" xfId="3" applyNumberFormat="1" applyFont="1" applyFill="1" applyBorder="1" applyAlignment="1" applyProtection="1">
      <alignment wrapText="1"/>
      <protection hidden="1"/>
    </xf>
    <xf numFmtId="49" fontId="6" fillId="0" borderId="31" xfId="3" applyNumberFormat="1" applyFont="1" applyBorder="1" applyAlignment="1" applyProtection="1">
      <alignment wrapText="1"/>
      <protection hidden="1"/>
    </xf>
    <xf numFmtId="49" fontId="6" fillId="0" borderId="4" xfId="3" applyNumberFormat="1" applyFont="1" applyBorder="1" applyAlignment="1" applyProtection="1">
      <alignment wrapText="1"/>
      <protection hidden="1"/>
    </xf>
    <xf numFmtId="49" fontId="6" fillId="0" borderId="16" xfId="3" applyNumberFormat="1" applyFont="1" applyBorder="1" applyAlignment="1" applyProtection="1">
      <alignment wrapText="1"/>
      <protection hidden="1"/>
    </xf>
    <xf numFmtId="49" fontId="6" fillId="0" borderId="32" xfId="3" applyNumberFormat="1" applyFont="1" applyBorder="1" applyAlignment="1" applyProtection="1">
      <alignment wrapText="1"/>
      <protection hidden="1"/>
    </xf>
    <xf numFmtId="49" fontId="23" fillId="0" borderId="4" xfId="3" applyNumberFormat="1" applyFont="1" applyBorder="1" applyAlignment="1" applyProtection="1">
      <alignment wrapText="1"/>
      <protection hidden="1"/>
    </xf>
    <xf numFmtId="49" fontId="23" fillId="0" borderId="7" xfId="3" applyNumberFormat="1" applyFont="1" applyBorder="1" applyAlignment="1" applyProtection="1">
      <alignment wrapText="1"/>
      <protection hidden="1"/>
    </xf>
    <xf numFmtId="49" fontId="7" fillId="0" borderId="3" xfId="3" applyNumberFormat="1" applyFont="1" applyBorder="1" applyAlignment="1" applyProtection="1">
      <alignment wrapText="1"/>
      <protection hidden="1"/>
    </xf>
    <xf numFmtId="49" fontId="23" fillId="0" borderId="32" xfId="3" applyNumberFormat="1" applyFont="1" applyBorder="1" applyAlignment="1" applyProtection="1">
      <alignment wrapText="1"/>
      <protection hidden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49" fontId="6" fillId="0" borderId="17" xfId="3" applyNumberFormat="1" applyFont="1" applyBorder="1" applyAlignment="1" applyProtection="1">
      <alignment wrapText="1"/>
      <protection hidden="1"/>
    </xf>
    <xf numFmtId="49" fontId="6" fillId="8" borderId="4" xfId="3" applyNumberFormat="1" applyFont="1" applyFill="1" applyBorder="1" applyAlignment="1" applyProtection="1">
      <alignment wrapText="1"/>
      <protection hidden="1"/>
    </xf>
    <xf numFmtId="49" fontId="6" fillId="0" borderId="32" xfId="3" applyNumberFormat="1" applyFont="1" applyBorder="1" applyAlignment="1" applyProtection="1">
      <alignment horizontal="left" wrapText="1"/>
      <protection hidden="1"/>
    </xf>
    <xf numFmtId="49" fontId="6" fillId="0" borderId="7" xfId="3" applyNumberFormat="1" applyFont="1" applyBorder="1" applyAlignment="1" applyProtection="1">
      <alignment wrapText="1"/>
      <protection hidden="1"/>
    </xf>
    <xf numFmtId="49" fontId="7" fillId="0" borderId="4" xfId="3" applyNumberFormat="1" applyFont="1" applyBorder="1" applyAlignment="1" applyProtection="1">
      <alignment wrapText="1"/>
      <protection hidden="1"/>
    </xf>
    <xf numFmtId="49" fontId="7" fillId="0" borderId="32" xfId="3" applyNumberFormat="1" applyFont="1" applyBorder="1" applyAlignment="1" applyProtection="1">
      <alignment wrapText="1"/>
      <protection hidden="1"/>
    </xf>
    <xf numFmtId="49" fontId="6" fillId="8" borderId="17" xfId="3" applyNumberFormat="1" applyFont="1" applyFill="1" applyBorder="1" applyAlignment="1" applyProtection="1">
      <alignment wrapText="1"/>
      <protection hidden="1"/>
    </xf>
    <xf numFmtId="49" fontId="6" fillId="8" borderId="14" xfId="3" applyNumberFormat="1" applyFont="1" applyFill="1" applyBorder="1" applyAlignment="1" applyProtection="1">
      <alignment wrapText="1"/>
      <protection hidden="1"/>
    </xf>
    <xf numFmtId="49" fontId="6" fillId="8" borderId="31" xfId="3" applyNumberFormat="1" applyFont="1" applyFill="1" applyBorder="1" applyAlignment="1" applyProtection="1">
      <alignment wrapText="1"/>
      <protection hidden="1"/>
    </xf>
    <xf numFmtId="49" fontId="6" fillId="0" borderId="15" xfId="3" applyNumberFormat="1" applyFont="1" applyBorder="1" applyAlignment="1" applyProtection="1">
      <alignment wrapText="1"/>
      <protection hidden="1"/>
    </xf>
    <xf numFmtId="49" fontId="6" fillId="8" borderId="50" xfId="3" applyNumberFormat="1" applyFont="1" applyFill="1" applyBorder="1" applyAlignment="1" applyProtection="1">
      <alignment horizontal="left"/>
      <protection hidden="1"/>
    </xf>
    <xf numFmtId="49" fontId="6" fillId="8" borderId="45" xfId="3" applyNumberFormat="1" applyFont="1" applyFill="1" applyBorder="1" applyAlignment="1" applyProtection="1">
      <alignment horizontal="left"/>
      <protection hidden="1"/>
    </xf>
    <xf numFmtId="49" fontId="6" fillId="8" borderId="46" xfId="3" applyNumberFormat="1" applyFont="1" applyFill="1" applyBorder="1" applyAlignment="1" applyProtection="1">
      <alignment horizontal="left"/>
      <protection hidden="1"/>
    </xf>
    <xf numFmtId="49" fontId="6" fillId="8" borderId="39" xfId="3" applyNumberFormat="1" applyFont="1" applyFill="1" applyBorder="1" applyAlignment="1" applyProtection="1">
      <alignment horizontal="left"/>
      <protection hidden="1"/>
    </xf>
    <xf numFmtId="49" fontId="33" fillId="8" borderId="46" xfId="3" applyNumberFormat="1" applyFont="1" applyFill="1" applyBorder="1" applyAlignment="1" applyProtection="1">
      <alignment horizontal="left"/>
      <protection hidden="1"/>
    </xf>
    <xf numFmtId="49" fontId="6" fillId="0" borderId="17" xfId="3" applyNumberFormat="1" applyFont="1" applyBorder="1" applyAlignment="1" applyProtection="1">
      <alignment horizontal="left"/>
      <protection hidden="1"/>
    </xf>
    <xf numFmtId="49" fontId="6" fillId="0" borderId="3" xfId="3" applyNumberFormat="1" applyFont="1" applyBorder="1" applyAlignment="1" applyProtection="1">
      <alignment horizontal="left"/>
      <protection hidden="1"/>
    </xf>
    <xf numFmtId="49" fontId="6" fillId="0" borderId="31" xfId="3" applyNumberFormat="1" applyFont="1" applyBorder="1" applyAlignment="1" applyProtection="1">
      <alignment horizontal="left"/>
      <protection hidden="1"/>
    </xf>
    <xf numFmtId="49" fontId="6" fillId="0" borderId="4" xfId="3" applyNumberFormat="1" applyFont="1" applyBorder="1" applyAlignment="1" applyProtection="1">
      <alignment horizontal="left"/>
      <protection hidden="1"/>
    </xf>
    <xf numFmtId="49" fontId="6" fillId="0" borderId="46" xfId="3" applyNumberFormat="1" applyFont="1" applyBorder="1" applyAlignment="1" applyProtection="1">
      <alignment horizontal="left"/>
      <protection hidden="1"/>
    </xf>
    <xf numFmtId="49" fontId="6" fillId="0" borderId="16" xfId="3" applyNumberFormat="1" applyFont="1" applyBorder="1" applyAlignment="1" applyProtection="1">
      <alignment horizontal="left"/>
      <protection hidden="1"/>
    </xf>
    <xf numFmtId="49" fontId="6" fillId="0" borderId="15" xfId="3" applyNumberFormat="1" applyFont="1" applyBorder="1" applyAlignment="1" applyProtection="1">
      <alignment horizontal="left"/>
      <protection hidden="1"/>
    </xf>
    <xf numFmtId="49" fontId="6" fillId="0" borderId="32" xfId="3" applyNumberFormat="1" applyFont="1" applyBorder="1" applyAlignment="1" applyProtection="1">
      <alignment horizontal="left"/>
      <protection hidden="1"/>
    </xf>
    <xf numFmtId="49" fontId="23" fillId="0" borderId="3" xfId="3" applyNumberFormat="1" applyFont="1" applyBorder="1" applyAlignment="1" applyProtection="1">
      <alignment horizontal="left"/>
      <protection hidden="1"/>
    </xf>
    <xf numFmtId="49" fontId="23" fillId="0" borderId="4" xfId="3" applyNumberFormat="1" applyFont="1" applyBorder="1" applyAlignment="1" applyProtection="1">
      <alignment horizontal="left"/>
      <protection hidden="1"/>
    </xf>
    <xf numFmtId="49" fontId="23" fillId="0" borderId="31" xfId="3" applyNumberFormat="1" applyFont="1" applyBorder="1" applyAlignment="1" applyProtection="1">
      <alignment horizontal="left"/>
      <protection hidden="1"/>
    </xf>
    <xf numFmtId="49" fontId="23" fillId="0" borderId="7" xfId="3" applyNumberFormat="1" applyFont="1" applyBorder="1" applyAlignment="1" applyProtection="1">
      <alignment horizontal="left"/>
      <protection hidden="1"/>
    </xf>
    <xf numFmtId="49" fontId="23" fillId="0" borderId="32" xfId="3" applyNumberFormat="1" applyFont="1" applyBorder="1" applyAlignment="1" applyProtection="1">
      <alignment horizontal="left"/>
      <protection hidden="1"/>
    </xf>
    <xf numFmtId="49" fontId="6" fillId="0" borderId="7" xfId="3" applyNumberFormat="1" applyFont="1" applyBorder="1" applyAlignment="1" applyProtection="1">
      <alignment horizontal="left"/>
      <protection hidden="1"/>
    </xf>
    <xf numFmtId="49" fontId="7" fillId="0" borderId="31" xfId="3" applyNumberFormat="1" applyFont="1" applyBorder="1" applyAlignment="1" applyProtection="1">
      <alignment horizontal="left"/>
      <protection hidden="1"/>
    </xf>
    <xf numFmtId="49" fontId="7" fillId="0" borderId="4" xfId="3" applyNumberFormat="1" applyFont="1" applyBorder="1" applyAlignment="1" applyProtection="1">
      <alignment horizontal="left"/>
      <protection hidden="1"/>
    </xf>
    <xf numFmtId="49" fontId="7" fillId="0" borderId="32" xfId="3" applyNumberFormat="1" applyFont="1" applyBorder="1" applyAlignment="1" applyProtection="1">
      <alignment horizontal="left"/>
      <protection hidden="1"/>
    </xf>
    <xf numFmtId="49" fontId="6" fillId="0" borderId="1" xfId="3" applyNumberFormat="1" applyFont="1" applyBorder="1" applyAlignment="1" applyProtection="1">
      <alignment horizontal="left"/>
      <protection hidden="1"/>
    </xf>
    <xf numFmtId="49" fontId="6" fillId="0" borderId="2" xfId="3" applyNumberFormat="1" applyFont="1" applyBorder="1" applyAlignment="1" applyProtection="1">
      <alignment horizontal="left"/>
      <protection hidden="1"/>
    </xf>
    <xf numFmtId="49" fontId="6" fillId="0" borderId="5" xfId="3" applyNumberFormat="1" applyFont="1" applyBorder="1" applyAlignment="1" applyProtection="1">
      <alignment horizontal="left"/>
      <protection hidden="1"/>
    </xf>
    <xf numFmtId="49" fontId="6" fillId="0" borderId="49" xfId="3" applyNumberFormat="1" applyFont="1" applyBorder="1" applyAlignment="1" applyProtection="1">
      <alignment horizontal="left"/>
      <protection hidden="1"/>
    </xf>
    <xf numFmtId="0" fontId="3" fillId="8" borderId="46" xfId="1" applyFont="1" applyFill="1" applyBorder="1" applyAlignment="1">
      <alignment horizontal="center" vertical="center" wrapText="1"/>
    </xf>
    <xf numFmtId="49" fontId="6" fillId="8" borderId="48" xfId="3" applyNumberFormat="1" applyFont="1" applyFill="1" applyBorder="1" applyAlignment="1" applyProtection="1">
      <alignment horizontal="left"/>
      <protection hidden="1"/>
    </xf>
    <xf numFmtId="49" fontId="6" fillId="8" borderId="40" xfId="3" applyNumberFormat="1" applyFont="1" applyFill="1" applyBorder="1" applyAlignment="1" applyProtection="1">
      <alignment horizontal="left"/>
      <protection hidden="1"/>
    </xf>
    <xf numFmtId="49" fontId="6" fillId="0" borderId="40" xfId="3" applyNumberFormat="1" applyFont="1" applyBorder="1" applyAlignment="1" applyProtection="1">
      <alignment horizontal="left"/>
      <protection hidden="1"/>
    </xf>
    <xf numFmtId="49" fontId="6" fillId="0" borderId="53" xfId="3" applyNumberFormat="1" applyFont="1" applyBorder="1" applyAlignment="1" applyProtection="1">
      <alignment horizontal="left"/>
      <protection hidden="1"/>
    </xf>
    <xf numFmtId="0" fontId="7" fillId="0" borderId="46" xfId="1" applyFont="1" applyBorder="1"/>
    <xf numFmtId="0" fontId="9" fillId="0" borderId="46" xfId="1" applyFont="1" applyBorder="1" applyAlignment="1">
      <alignment vertical="center"/>
    </xf>
    <xf numFmtId="49" fontId="3" fillId="0" borderId="4" xfId="1" applyNumberFormat="1" applyFont="1" applyBorder="1" applyAlignment="1">
      <alignment horizontal="center"/>
    </xf>
    <xf numFmtId="49" fontId="6" fillId="8" borderId="3" xfId="3" applyNumberFormat="1" applyFont="1" applyFill="1" applyBorder="1" applyAlignment="1" applyProtection="1">
      <alignment wrapText="1"/>
      <protection hidden="1"/>
    </xf>
    <xf numFmtId="49" fontId="31" fillId="8" borderId="4" xfId="3" applyNumberFormat="1" applyFont="1" applyFill="1" applyBorder="1" applyAlignment="1" applyProtection="1">
      <alignment wrapText="1"/>
      <protection hidden="1"/>
    </xf>
    <xf numFmtId="49" fontId="33" fillId="8" borderId="4" xfId="3" applyNumberFormat="1" applyFont="1" applyFill="1" applyBorder="1" applyAlignment="1" applyProtection="1">
      <alignment wrapText="1"/>
      <protection hidden="1"/>
    </xf>
    <xf numFmtId="49" fontId="32" fillId="8" borderId="4" xfId="3" applyNumberFormat="1" applyFont="1" applyFill="1" applyBorder="1" applyAlignment="1" applyProtection="1">
      <alignment horizontal="left"/>
      <protection hidden="1"/>
    </xf>
    <xf numFmtId="49" fontId="3" fillId="8" borderId="3" xfId="1" applyNumberFormat="1" applyFont="1" applyFill="1" applyBorder="1" applyAlignment="1">
      <alignment horizontal="center" vertical="center" wrapText="1"/>
    </xf>
    <xf numFmtId="49" fontId="6" fillId="8" borderId="7" xfId="3" applyNumberFormat="1" applyFont="1" applyFill="1" applyBorder="1" applyAlignment="1" applyProtection="1">
      <alignment wrapText="1"/>
      <protection hidden="1"/>
    </xf>
    <xf numFmtId="49" fontId="6" fillId="0" borderId="16" xfId="3" applyNumberFormat="1" applyFont="1" applyBorder="1" applyAlignment="1" applyProtection="1">
      <alignment wrapText="1" shrinkToFit="1"/>
      <protection hidden="1"/>
    </xf>
    <xf numFmtId="49" fontId="7" fillId="0" borderId="4" xfId="1" applyNumberFormat="1" applyFont="1" applyBorder="1" applyAlignment="1">
      <alignment wrapText="1"/>
    </xf>
    <xf numFmtId="0" fontId="13" fillId="2" borderId="3" xfId="4" applyFont="1" applyFill="1" applyBorder="1" applyAlignment="1">
      <alignment wrapText="1"/>
    </xf>
    <xf numFmtId="0" fontId="3" fillId="2" borderId="32" xfId="4" applyFont="1" applyFill="1" applyBorder="1"/>
    <xf numFmtId="0" fontId="4" fillId="0" borderId="17" xfId="1" applyFont="1" applyBorder="1" applyAlignment="1">
      <alignment vertical="center"/>
    </xf>
    <xf numFmtId="1" fontId="3" fillId="8" borderId="3" xfId="3" applyNumberFormat="1" applyFont="1" applyFill="1" applyBorder="1" applyProtection="1">
      <protection hidden="1"/>
    </xf>
    <xf numFmtId="1" fontId="6" fillId="8" borderId="4" xfId="3" applyNumberFormat="1" applyFont="1" applyFill="1" applyBorder="1" applyProtection="1">
      <protection hidden="1"/>
    </xf>
    <xf numFmtId="1" fontId="6" fillId="8" borderId="4" xfId="3" applyNumberFormat="1" applyFont="1" applyFill="1" applyBorder="1" applyAlignment="1" applyProtection="1">
      <alignment wrapText="1"/>
      <protection hidden="1"/>
    </xf>
    <xf numFmtId="1" fontId="6" fillId="8" borderId="32" xfId="3" applyNumberFormat="1" applyFont="1" applyFill="1" applyBorder="1" applyAlignment="1" applyProtection="1">
      <alignment wrapText="1"/>
      <protection hidden="1"/>
    </xf>
    <xf numFmtId="1" fontId="6" fillId="8" borderId="4" xfId="3" applyNumberFormat="1" applyFont="1" applyFill="1" applyBorder="1" applyAlignment="1" applyProtection="1">
      <alignment horizontal="left"/>
      <protection hidden="1"/>
    </xf>
    <xf numFmtId="0" fontId="23" fillId="0" borderId="17" xfId="0" applyFont="1" applyBorder="1"/>
    <xf numFmtId="0" fontId="23" fillId="0" borderId="3" xfId="0" applyFont="1" applyBorder="1"/>
    <xf numFmtId="0" fontId="7" fillId="0" borderId="4" xfId="0" applyFont="1" applyBorder="1"/>
    <xf numFmtId="0" fontId="6" fillId="0" borderId="4" xfId="0" applyFont="1" applyBorder="1"/>
    <xf numFmtId="0" fontId="23" fillId="0" borderId="4" xfId="0" applyFont="1" applyBorder="1"/>
    <xf numFmtId="0" fontId="6" fillId="0" borderId="32" xfId="0" applyFont="1" applyBorder="1"/>
    <xf numFmtId="0" fontId="7" fillId="0" borderId="7" xfId="0" applyFont="1" applyBorder="1"/>
    <xf numFmtId="0" fontId="7" fillId="0" borderId="32" xfId="0" applyFont="1" applyBorder="1"/>
    <xf numFmtId="0" fontId="3" fillId="0" borderId="3" xfId="4" applyFont="1" applyBorder="1"/>
    <xf numFmtId="0" fontId="3" fillId="0" borderId="32" xfId="4" applyFont="1" applyBorder="1"/>
    <xf numFmtId="1" fontId="13" fillId="0" borderId="17" xfId="3" applyNumberFormat="1" applyFont="1" applyBorder="1" applyProtection="1">
      <protection hidden="1"/>
    </xf>
    <xf numFmtId="0" fontId="7" fillId="0" borderId="3" xfId="0" applyFont="1" applyBorder="1"/>
    <xf numFmtId="0" fontId="23" fillId="0" borderId="31" xfId="0" applyFont="1" applyBorder="1"/>
    <xf numFmtId="0" fontId="23" fillId="0" borderId="14" xfId="0" applyFont="1" applyBorder="1"/>
    <xf numFmtId="0" fontId="6" fillId="0" borderId="7" xfId="0" applyFont="1" applyBorder="1"/>
    <xf numFmtId="1" fontId="23" fillId="8" borderId="3" xfId="3" applyNumberFormat="1" applyFont="1" applyFill="1" applyBorder="1" applyProtection="1">
      <protection hidden="1"/>
    </xf>
    <xf numFmtId="1" fontId="7" fillId="8" borderId="4" xfId="3" applyNumberFormat="1" applyFont="1" applyFill="1" applyBorder="1" applyProtection="1">
      <protection hidden="1"/>
    </xf>
    <xf numFmtId="1" fontId="7" fillId="8" borderId="32" xfId="3" applyNumberFormat="1" applyFont="1" applyFill="1" applyBorder="1" applyProtection="1">
      <protection hidden="1"/>
    </xf>
    <xf numFmtId="1" fontId="23" fillId="8" borderId="32" xfId="3" applyNumberFormat="1" applyFont="1" applyFill="1" applyBorder="1" applyProtection="1">
      <protection hidden="1"/>
    </xf>
    <xf numFmtId="1" fontId="23" fillId="8" borderId="17" xfId="3" applyNumberFormat="1" applyFont="1" applyFill="1" applyBorder="1" applyProtection="1">
      <protection hidden="1"/>
    </xf>
    <xf numFmtId="1" fontId="7" fillId="8" borderId="7" xfId="3" applyNumberFormat="1" applyFont="1" applyFill="1" applyBorder="1" applyProtection="1">
      <protection hidden="1"/>
    </xf>
    <xf numFmtId="0" fontId="6" fillId="0" borderId="4" xfId="0" applyFont="1" applyBorder="1" applyAlignment="1">
      <alignment wrapText="1"/>
    </xf>
    <xf numFmtId="0" fontId="23" fillId="0" borderId="32" xfId="0" applyFont="1" applyBorder="1"/>
    <xf numFmtId="0" fontId="23" fillId="0" borderId="16" xfId="0" applyFont="1" applyBorder="1"/>
    <xf numFmtId="0" fontId="24" fillId="0" borderId="3" xfId="0" applyFont="1" applyBorder="1"/>
    <xf numFmtId="49" fontId="23" fillId="8" borderId="1" xfId="3" applyNumberFormat="1" applyFont="1" applyFill="1" applyBorder="1" applyAlignment="1" applyProtection="1">
      <alignment horizontal="center"/>
      <protection hidden="1"/>
    </xf>
    <xf numFmtId="49" fontId="23" fillId="0" borderId="8" xfId="3" applyNumberFormat="1" applyFont="1" applyBorder="1" applyAlignment="1" applyProtection="1">
      <alignment horizontal="center"/>
      <protection hidden="1"/>
    </xf>
    <xf numFmtId="49" fontId="23" fillId="0" borderId="1" xfId="3" applyNumberFormat="1" applyFont="1" applyBorder="1" applyAlignment="1" applyProtection="1">
      <alignment horizontal="center"/>
      <protection hidden="1"/>
    </xf>
    <xf numFmtId="49" fontId="23" fillId="0" borderId="49" xfId="3" applyNumberFormat="1" applyFont="1" applyBorder="1" applyAlignment="1" applyProtection="1">
      <alignment horizontal="center"/>
      <protection hidden="1"/>
    </xf>
    <xf numFmtId="49" fontId="23" fillId="0" borderId="5" xfId="3" applyNumberFormat="1" applyFont="1" applyBorder="1" applyAlignment="1" applyProtection="1">
      <alignment horizontal="center"/>
      <protection hidden="1"/>
    </xf>
    <xf numFmtId="49" fontId="3" fillId="0" borderId="49" xfId="3" applyNumberFormat="1" applyFont="1" applyBorder="1" applyAlignment="1" applyProtection="1">
      <alignment horizontal="center"/>
      <protection hidden="1"/>
    </xf>
    <xf numFmtId="49" fontId="23" fillId="0" borderId="2" xfId="3" applyNumberFormat="1" applyFont="1" applyBorder="1" applyAlignment="1" applyProtection="1">
      <alignment horizontal="center"/>
      <protection hidden="1"/>
    </xf>
    <xf numFmtId="49" fontId="3" fillId="0" borderId="11" xfId="3" applyNumberFormat="1" applyFont="1" applyBorder="1" applyAlignment="1" applyProtection="1">
      <alignment horizontal="center"/>
      <protection hidden="1"/>
    </xf>
    <xf numFmtId="49" fontId="3" fillId="8" borderId="49" xfId="3" applyNumberFormat="1" applyFont="1" applyFill="1" applyBorder="1" applyAlignment="1" applyProtection="1">
      <alignment horizontal="center"/>
      <protection hidden="1"/>
    </xf>
    <xf numFmtId="49" fontId="3" fillId="8" borderId="2" xfId="3" applyNumberFormat="1" applyFont="1" applyFill="1" applyBorder="1" applyAlignment="1" applyProtection="1">
      <alignment horizontal="center"/>
      <protection hidden="1"/>
    </xf>
    <xf numFmtId="49" fontId="3" fillId="0" borderId="44" xfId="3" applyNumberFormat="1" applyFont="1" applyBorder="1" applyAlignment="1" applyProtection="1">
      <alignment horizontal="center"/>
      <protection hidden="1"/>
    </xf>
    <xf numFmtId="49" fontId="7" fillId="0" borderId="7" xfId="1" applyNumberFormat="1" applyFont="1" applyBorder="1" applyAlignment="1">
      <alignment wrapText="1"/>
    </xf>
    <xf numFmtId="49" fontId="7" fillId="0" borderId="39" xfId="1" applyNumberFormat="1" applyFont="1" applyBorder="1"/>
    <xf numFmtId="49" fontId="3" fillId="0" borderId="31" xfId="1" applyNumberFormat="1" applyFont="1" applyBorder="1" applyAlignment="1">
      <alignment horizontal="center"/>
    </xf>
    <xf numFmtId="0" fontId="9" fillId="0" borderId="40" xfId="1" applyFont="1" applyBorder="1" applyAlignment="1">
      <alignment vertical="center"/>
    </xf>
    <xf numFmtId="49" fontId="9" fillId="0" borderId="17" xfId="1" applyNumberFormat="1" applyFont="1" applyBorder="1" applyAlignment="1">
      <alignment vertical="center" wrapText="1"/>
    </xf>
    <xf numFmtId="0" fontId="9" fillId="0" borderId="48" xfId="1" applyFont="1" applyBorder="1" applyAlignment="1">
      <alignment vertical="center"/>
    </xf>
    <xf numFmtId="0" fontId="6" fillId="0" borderId="15" xfId="0" applyFont="1" applyBorder="1"/>
    <xf numFmtId="49" fontId="6" fillId="0" borderId="39" xfId="3" applyNumberFormat="1" applyFont="1" applyBorder="1" applyAlignment="1" applyProtection="1">
      <alignment horizontal="left"/>
      <protection hidden="1"/>
    </xf>
    <xf numFmtId="49" fontId="35" fillId="0" borderId="32" xfId="3" applyNumberFormat="1" applyFont="1" applyBorder="1" applyAlignment="1" applyProtection="1">
      <alignment wrapText="1"/>
      <protection hidden="1"/>
    </xf>
    <xf numFmtId="0" fontId="23" fillId="10" borderId="43" xfId="1" applyFont="1" applyFill="1" applyBorder="1"/>
    <xf numFmtId="0" fontId="6" fillId="10" borderId="15" xfId="0" applyFont="1" applyFill="1" applyBorder="1"/>
    <xf numFmtId="49" fontId="3" fillId="10" borderId="44" xfId="3" applyNumberFormat="1" applyFont="1" applyFill="1" applyBorder="1" applyAlignment="1" applyProtection="1">
      <alignment horizontal="center"/>
      <protection hidden="1"/>
    </xf>
    <xf numFmtId="49" fontId="6" fillId="10" borderId="15" xfId="3" applyNumberFormat="1" applyFont="1" applyFill="1" applyBorder="1" applyAlignment="1" applyProtection="1">
      <alignment wrapText="1"/>
      <protection hidden="1"/>
    </xf>
    <xf numFmtId="49" fontId="6" fillId="10" borderId="15" xfId="3" applyNumberFormat="1" applyFont="1" applyFill="1" applyBorder="1" applyAlignment="1" applyProtection="1">
      <alignment horizontal="left"/>
      <protection hidden="1"/>
    </xf>
    <xf numFmtId="0" fontId="7" fillId="8" borderId="0" xfId="1" applyFont="1" applyFill="1"/>
    <xf numFmtId="0" fontId="23" fillId="10" borderId="15" xfId="0" applyFont="1" applyFill="1" applyBorder="1"/>
    <xf numFmtId="0" fontId="24" fillId="0" borderId="54" xfId="1" applyFont="1" applyBorder="1" applyAlignment="1">
      <alignment horizontal="left" wrapText="1"/>
    </xf>
    <xf numFmtId="3" fontId="23" fillId="3" borderId="33" xfId="1" applyNumberFormat="1" applyFont="1" applyFill="1" applyBorder="1" applyAlignment="1">
      <alignment horizontal="right"/>
    </xf>
    <xf numFmtId="3" fontId="23" fillId="3" borderId="28" xfId="1" applyNumberFormat="1" applyFont="1" applyFill="1" applyBorder="1" applyAlignment="1">
      <alignment horizontal="right"/>
    </xf>
    <xf numFmtId="1" fontId="7" fillId="8" borderId="3" xfId="3" applyNumberFormat="1" applyFont="1" applyFill="1" applyBorder="1" applyProtection="1">
      <protection hidden="1"/>
    </xf>
    <xf numFmtId="3" fontId="23" fillId="3" borderId="28" xfId="1" applyNumberFormat="1" applyFont="1" applyFill="1" applyBorder="1" applyAlignment="1">
      <alignment vertical="center"/>
    </xf>
    <xf numFmtId="3" fontId="23" fillId="3" borderId="33" xfId="1" applyNumberFormat="1" applyFont="1" applyFill="1" applyBorder="1" applyAlignment="1">
      <alignment vertical="center"/>
    </xf>
    <xf numFmtId="3" fontId="7" fillId="3" borderId="28" xfId="1" applyNumberFormat="1" applyFont="1" applyFill="1" applyBorder="1" applyAlignment="1">
      <alignment vertical="center"/>
    </xf>
    <xf numFmtId="0" fontId="7" fillId="0" borderId="15" xfId="0" applyFont="1" applyBorder="1"/>
    <xf numFmtId="3" fontId="23" fillId="3" borderId="27" xfId="1" applyNumberFormat="1" applyFont="1" applyFill="1" applyBorder="1" applyAlignment="1">
      <alignment vertical="center"/>
    </xf>
    <xf numFmtId="3" fontId="23" fillId="3" borderId="13" xfId="1" applyNumberFormat="1" applyFont="1" applyFill="1" applyBorder="1" applyAlignment="1">
      <alignment vertical="center"/>
    </xf>
    <xf numFmtId="3" fontId="7" fillId="3" borderId="27" xfId="1" applyNumberFormat="1" applyFont="1" applyFill="1" applyBorder="1" applyAlignment="1">
      <alignment vertical="center"/>
    </xf>
    <xf numFmtId="49" fontId="26" fillId="2" borderId="19" xfId="1" applyNumberFormat="1" applyFont="1" applyFill="1" applyBorder="1" applyAlignment="1">
      <alignment wrapText="1"/>
    </xf>
    <xf numFmtId="0" fontId="5" fillId="0" borderId="20" xfId="1" applyFont="1" applyBorder="1" applyAlignment="1">
      <alignment vertical="center" wrapText="1"/>
    </xf>
    <xf numFmtId="3" fontId="7" fillId="4" borderId="27" xfId="1" applyNumberFormat="1" applyFont="1" applyFill="1" applyBorder="1" applyAlignment="1" applyProtection="1">
      <alignment horizontal="right"/>
      <protection locked="0"/>
    </xf>
    <xf numFmtId="3" fontId="7" fillId="4" borderId="13" xfId="1" applyNumberFormat="1" applyFont="1" applyFill="1" applyBorder="1" applyAlignment="1" applyProtection="1">
      <alignment horizontal="right"/>
      <protection locked="0"/>
    </xf>
    <xf numFmtId="3" fontId="3" fillId="3" borderId="55" xfId="1" applyNumberFormat="1" applyFont="1" applyFill="1" applyBorder="1" applyAlignment="1">
      <alignment vertical="center"/>
    </xf>
    <xf numFmtId="3" fontId="23" fillId="4" borderId="33" xfId="1" applyNumberFormat="1" applyFont="1" applyFill="1" applyBorder="1" applyAlignment="1" applyProtection="1">
      <alignment horizontal="right"/>
      <protection locked="0"/>
    </xf>
    <xf numFmtId="3" fontId="6" fillId="4" borderId="12" xfId="1" applyNumberFormat="1" applyFont="1" applyFill="1" applyBorder="1" applyAlignment="1" applyProtection="1">
      <alignment horizontal="right"/>
      <protection locked="0"/>
    </xf>
    <xf numFmtId="49" fontId="6" fillId="8" borderId="3" xfId="3" applyNumberFormat="1" applyFont="1" applyFill="1" applyBorder="1" applyAlignment="1" applyProtection="1">
      <alignment horizontal="left"/>
      <protection hidden="1"/>
    </xf>
    <xf numFmtId="49" fontId="6" fillId="8" borderId="4" xfId="3" applyNumberFormat="1" applyFont="1" applyFill="1" applyBorder="1" applyAlignment="1" applyProtection="1">
      <alignment horizontal="left"/>
      <protection hidden="1"/>
    </xf>
    <xf numFmtId="49" fontId="6" fillId="8" borderId="32" xfId="3" applyNumberFormat="1" applyFont="1" applyFill="1" applyBorder="1" applyAlignment="1" applyProtection="1">
      <alignment horizontal="left"/>
      <protection hidden="1"/>
    </xf>
    <xf numFmtId="14" fontId="3" fillId="4" borderId="13" xfId="4" applyNumberFormat="1" applyFont="1" applyFill="1" applyBorder="1" applyAlignment="1" applyProtection="1">
      <alignment horizontal="right"/>
      <protection locked="0"/>
    </xf>
    <xf numFmtId="3" fontId="6" fillId="4" borderId="18" xfId="1" applyNumberFormat="1" applyFont="1" applyFill="1" applyBorder="1" applyAlignment="1" applyProtection="1">
      <alignment horizontal="right"/>
      <protection locked="0"/>
    </xf>
    <xf numFmtId="0" fontId="3" fillId="2" borderId="19" xfId="1" applyFont="1" applyFill="1" applyBorder="1" applyAlignment="1">
      <alignment horizontal="center" vertical="center" wrapText="1"/>
    </xf>
    <xf numFmtId="0" fontId="17" fillId="0" borderId="29" xfId="6" applyFont="1" applyBorder="1" applyAlignment="1">
      <alignment horizontal="left" vertical="top"/>
    </xf>
    <xf numFmtId="0" fontId="23" fillId="8" borderId="15" xfId="1" applyFont="1" applyFill="1" applyBorder="1"/>
    <xf numFmtId="0" fontId="3" fillId="2" borderId="8" xfId="1" applyFont="1" applyFill="1" applyBorder="1" applyAlignment="1">
      <alignment horizontal="center" vertical="center" wrapText="1"/>
    </xf>
    <xf numFmtId="0" fontId="24" fillId="0" borderId="37" xfId="6" applyFont="1" applyBorder="1" applyAlignment="1">
      <alignment horizontal="justify" vertical="center" wrapText="1"/>
    </xf>
    <xf numFmtId="0" fontId="24" fillId="0" borderId="36" xfId="6" applyFont="1" applyBorder="1" applyAlignment="1">
      <alignment horizontal="justify" vertical="center" wrapText="1"/>
    </xf>
    <xf numFmtId="0" fontId="24" fillId="0" borderId="38" xfId="6" applyFont="1" applyBorder="1" applyAlignment="1">
      <alignment horizontal="justify" vertical="center" wrapText="1"/>
    </xf>
    <xf numFmtId="0" fontId="21" fillId="0" borderId="37" xfId="1" applyFont="1" applyBorder="1" applyAlignment="1">
      <alignment horizontal="center" wrapText="1"/>
    </xf>
    <xf numFmtId="0" fontId="21" fillId="0" borderId="36" xfId="1" applyFont="1" applyBorder="1" applyAlignment="1">
      <alignment horizontal="center" wrapText="1"/>
    </xf>
    <xf numFmtId="0" fontId="21" fillId="0" borderId="38" xfId="1" applyFont="1" applyBorder="1" applyAlignment="1">
      <alignment horizontal="center" wrapText="1"/>
    </xf>
    <xf numFmtId="0" fontId="19" fillId="6" borderId="36" xfId="1" applyFont="1" applyFill="1" applyBorder="1" applyAlignment="1">
      <alignment horizontal="center" vertical="center" wrapText="1"/>
    </xf>
    <xf numFmtId="0" fontId="19" fillId="6" borderId="38" xfId="1" applyFont="1" applyFill="1" applyBorder="1" applyAlignment="1">
      <alignment horizontal="center" vertical="center" wrapText="1"/>
    </xf>
    <xf numFmtId="0" fontId="15" fillId="7" borderId="37" xfId="5" quotePrefix="1" applyFont="1" applyFill="1" applyBorder="1" applyAlignment="1">
      <alignment horizontal="center" wrapText="1"/>
    </xf>
    <xf numFmtId="0" fontId="15" fillId="7" borderId="36" xfId="5" applyFont="1" applyFill="1" applyBorder="1" applyAlignment="1">
      <alignment horizontal="center" wrapText="1"/>
    </xf>
    <xf numFmtId="0" fontId="15" fillId="7" borderId="38" xfId="5" applyFont="1" applyFill="1" applyBorder="1" applyAlignment="1">
      <alignment horizontal="center" wrapText="1"/>
    </xf>
    <xf numFmtId="0" fontId="20" fillId="0" borderId="37" xfId="5" quotePrefix="1" applyFont="1" applyBorder="1" applyAlignment="1">
      <alignment horizontal="center" vertical="center" wrapText="1"/>
    </xf>
    <xf numFmtId="0" fontId="20" fillId="0" borderId="36" xfId="5" applyFont="1" applyBorder="1" applyAlignment="1">
      <alignment horizontal="center" vertical="center" wrapText="1"/>
    </xf>
    <xf numFmtId="0" fontId="20" fillId="0" borderId="38" xfId="5" applyFont="1" applyBorder="1" applyAlignment="1">
      <alignment horizontal="center" vertical="center" wrapText="1"/>
    </xf>
    <xf numFmtId="0" fontId="11" fillId="0" borderId="37" xfId="5" applyFont="1" applyBorder="1" applyAlignment="1">
      <alignment horizontal="justify" wrapText="1"/>
    </xf>
    <xf numFmtId="0" fontId="11" fillId="0" borderId="36" xfId="5" applyFont="1" applyBorder="1" applyAlignment="1">
      <alignment horizontal="justify" wrapText="1"/>
    </xf>
    <xf numFmtId="0" fontId="11" fillId="0" borderId="38" xfId="5" applyFont="1" applyBorder="1" applyAlignment="1">
      <alignment horizontal="justify" wrapText="1"/>
    </xf>
    <xf numFmtId="0" fontId="11" fillId="6" borderId="37" xfId="5" applyFont="1" applyFill="1" applyBorder="1" applyAlignment="1">
      <alignment horizontal="justify" vertical="center" wrapText="1"/>
    </xf>
    <xf numFmtId="0" fontId="5" fillId="6" borderId="36" xfId="1" applyFont="1" applyFill="1" applyBorder="1" applyAlignment="1">
      <alignment vertical="center" wrapText="1"/>
    </xf>
    <xf numFmtId="0" fontId="5" fillId="6" borderId="38" xfId="1" applyFont="1" applyFill="1" applyBorder="1" applyAlignment="1">
      <alignment vertical="center" wrapText="1"/>
    </xf>
    <xf numFmtId="0" fontId="0" fillId="0" borderId="36" xfId="1" applyFont="1" applyBorder="1" applyAlignment="1">
      <alignment vertical="center" wrapText="1"/>
    </xf>
    <xf numFmtId="0" fontId="0" fillId="0" borderId="38" xfId="1" applyFont="1" applyBorder="1" applyAlignment="1">
      <alignment vertical="center" wrapText="1"/>
    </xf>
    <xf numFmtId="0" fontId="11" fillId="0" borderId="37" xfId="5" applyFont="1" applyBorder="1" applyAlignment="1">
      <alignment horizontal="left" vertical="center" wrapText="1"/>
    </xf>
    <xf numFmtId="0" fontId="11" fillId="0" borderId="36" xfId="5" applyFont="1" applyBorder="1" applyAlignment="1">
      <alignment horizontal="left" vertical="center" wrapText="1"/>
    </xf>
    <xf numFmtId="0" fontId="11" fillId="0" borderId="38" xfId="5" applyFont="1" applyBorder="1" applyAlignment="1">
      <alignment horizontal="left" vertical="center" wrapText="1"/>
    </xf>
    <xf numFmtId="0" fontId="6" fillId="0" borderId="37" xfId="1" applyFont="1" applyBorder="1" applyAlignment="1">
      <alignment wrapText="1"/>
    </xf>
    <xf numFmtId="0" fontId="6" fillId="0" borderId="36" xfId="1" applyFont="1" applyBorder="1" applyAlignment="1">
      <alignment wrapText="1"/>
    </xf>
    <xf numFmtId="0" fontId="6" fillId="0" borderId="38" xfId="1" applyFont="1" applyBorder="1" applyAlignment="1">
      <alignment wrapText="1"/>
    </xf>
    <xf numFmtId="0" fontId="37" fillId="0" borderId="37" xfId="2" applyFont="1" applyBorder="1" applyAlignment="1" applyProtection="1">
      <alignment wrapText="1"/>
    </xf>
    <xf numFmtId="0" fontId="37" fillId="0" borderId="36" xfId="2" applyFont="1" applyBorder="1" applyAlignment="1" applyProtection="1">
      <alignment wrapText="1"/>
    </xf>
    <xf numFmtId="0" fontId="37" fillId="0" borderId="38" xfId="2" applyFont="1" applyBorder="1" applyAlignment="1" applyProtection="1">
      <alignment wrapText="1"/>
    </xf>
    <xf numFmtId="0" fontId="6" fillId="0" borderId="37" xfId="1" applyFont="1" applyBorder="1"/>
    <xf numFmtId="0" fontId="6" fillId="0" borderId="36" xfId="1" applyFont="1" applyBorder="1"/>
    <xf numFmtId="0" fontId="6" fillId="0" borderId="38" xfId="1" applyFont="1" applyBorder="1"/>
    <xf numFmtId="0" fontId="24" fillId="0" borderId="29" xfId="6" applyFont="1" applyBorder="1" applyAlignment="1">
      <alignment horizontal="justify" vertical="center" wrapText="1"/>
    </xf>
    <xf numFmtId="0" fontId="11" fillId="0" borderId="37" xfId="5" applyFont="1" applyBorder="1" applyAlignment="1">
      <alignment horizontal="justify" vertical="center" wrapText="1"/>
    </xf>
    <xf numFmtId="0" fontId="11" fillId="0" borderId="36" xfId="5" applyFont="1" applyBorder="1" applyAlignment="1">
      <alignment horizontal="justify" vertical="center" wrapText="1"/>
    </xf>
    <xf numFmtId="0" fontId="11" fillId="0" borderId="38" xfId="5" applyFont="1" applyBorder="1" applyAlignment="1">
      <alignment horizontal="justify" vertical="center" wrapText="1"/>
    </xf>
    <xf numFmtId="0" fontId="11" fillId="0" borderId="29" xfId="5" quotePrefix="1" applyFont="1" applyBorder="1" applyAlignment="1">
      <alignment horizontal="left" vertical="center" wrapText="1"/>
    </xf>
    <xf numFmtId="0" fontId="7" fillId="0" borderId="29" xfId="5" applyFont="1" applyBorder="1" applyAlignment="1">
      <alignment vertical="center" wrapText="1"/>
    </xf>
    <xf numFmtId="0" fontId="11" fillId="0" borderId="37" xfId="1" applyFont="1" applyBorder="1" applyAlignment="1">
      <alignment horizontal="left" wrapText="1"/>
    </xf>
    <xf numFmtId="0" fontId="11" fillId="0" borderId="36" xfId="1" applyFont="1" applyBorder="1" applyAlignment="1">
      <alignment horizontal="left" wrapText="1"/>
    </xf>
    <xf numFmtId="0" fontId="11" fillId="0" borderId="38" xfId="1" applyFont="1" applyBorder="1" applyAlignment="1">
      <alignment horizontal="left" wrapText="1"/>
    </xf>
    <xf numFmtId="0" fontId="11" fillId="0" borderId="37" xfId="1" applyFont="1" applyBorder="1" applyAlignment="1">
      <alignment horizontal="justify" vertical="center" wrapText="1"/>
    </xf>
    <xf numFmtId="0" fontId="11" fillId="0" borderId="36" xfId="1" applyFont="1" applyBorder="1" applyAlignment="1">
      <alignment horizontal="justify" vertical="center" wrapText="1"/>
    </xf>
    <xf numFmtId="0" fontId="11" fillId="0" borderId="38" xfId="1" applyFont="1" applyBorder="1" applyAlignment="1">
      <alignment horizontal="justify" vertical="center" wrapText="1"/>
    </xf>
    <xf numFmtId="0" fontId="7" fillId="0" borderId="37" xfId="1" applyFont="1" applyBorder="1" applyAlignment="1">
      <alignment vertical="center" wrapText="1"/>
    </xf>
    <xf numFmtId="0" fontId="7" fillId="0" borderId="36" xfId="1" applyFont="1" applyBorder="1" applyAlignment="1">
      <alignment vertical="center" wrapText="1"/>
    </xf>
    <xf numFmtId="0" fontId="7" fillId="0" borderId="38" xfId="1" applyFont="1" applyBorder="1" applyAlignment="1">
      <alignment vertical="center" wrapText="1"/>
    </xf>
    <xf numFmtId="0" fontId="25" fillId="0" borderId="37" xfId="2" applyFont="1" applyBorder="1" applyAlignment="1" applyProtection="1">
      <alignment wrapText="1"/>
    </xf>
    <xf numFmtId="0" fontId="25" fillId="0" borderId="36" xfId="2" applyFont="1" applyBorder="1" applyAlignment="1" applyProtection="1">
      <alignment wrapText="1"/>
    </xf>
    <xf numFmtId="0" fontId="25" fillId="0" borderId="38" xfId="2" applyFont="1" applyBorder="1" applyAlignment="1" applyProtection="1">
      <alignment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49" fontId="3" fillId="2" borderId="10" xfId="1" applyNumberFormat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</cellXfs>
  <cellStyles count="8">
    <cellStyle name="ąA" xfId="1" xr:uid="{00000000-0005-0000-0000-000000000000}"/>
    <cellStyle name="ąA 2" xfId="7" xr:uid="{00000000-0005-0000-0000-000001000000}"/>
    <cellStyle name="Hypertextový odkaz" xfId="2" builtinId="8"/>
    <cellStyle name="Normální" xfId="0" builtinId="0"/>
    <cellStyle name="normální_BIL_VYSP.XLS" xfId="3" xr:uid="{00000000-0005-0000-0000-000004000000}"/>
    <cellStyle name="normální_Klient_plán_PU_max_spojený" xfId="4" xr:uid="{00000000-0005-0000-0000-000005000000}"/>
    <cellStyle name="normální_PrilohaD_OdemP" xfId="5" xr:uid="{00000000-0005-0000-0000-000006000000}"/>
    <cellStyle name="normální_PrilohaD_OdemP 2" xfId="6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4E9D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C206"/>
  <sheetViews>
    <sheetView workbookViewId="0">
      <selection sqref="A1:H1"/>
    </sheetView>
  </sheetViews>
  <sheetFormatPr defaultColWidth="9.140625" defaultRowHeight="12.75" x14ac:dyDescent="0.2"/>
  <cols>
    <col min="1" max="1" width="3.85546875" style="34" customWidth="1"/>
    <col min="2" max="7" width="16.42578125" style="34" customWidth="1"/>
    <col min="8" max="8" width="16.5703125" style="34" customWidth="1"/>
    <col min="9" max="16384" width="9.140625" style="34"/>
  </cols>
  <sheetData>
    <row r="1" spans="1:29" s="29" customFormat="1" ht="38.25" customHeight="1" x14ac:dyDescent="0.25">
      <c r="A1" s="276" t="s">
        <v>306</v>
      </c>
      <c r="B1" s="277"/>
      <c r="C1" s="277"/>
      <c r="D1" s="277"/>
      <c r="E1" s="277"/>
      <c r="F1" s="277"/>
      <c r="G1" s="277"/>
      <c r="H1" s="278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27"/>
      <c r="W1" s="27"/>
      <c r="X1" s="27"/>
      <c r="Y1" s="27"/>
      <c r="Z1" s="28"/>
      <c r="AA1" s="28"/>
      <c r="AB1" s="28"/>
      <c r="AC1" s="28"/>
    </row>
    <row r="2" spans="1:29" s="29" customFormat="1" ht="17.25" customHeight="1" x14ac:dyDescent="0.2">
      <c r="A2" s="279" t="s">
        <v>689</v>
      </c>
      <c r="B2" s="279"/>
      <c r="C2" s="279"/>
      <c r="D2" s="279"/>
      <c r="E2" s="279"/>
      <c r="F2" s="279"/>
      <c r="G2" s="279"/>
      <c r="H2" s="280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9" s="44" customFormat="1" ht="30" customHeight="1" x14ac:dyDescent="0.25">
      <c r="A3" s="281" t="s">
        <v>313</v>
      </c>
      <c r="B3" s="282"/>
      <c r="C3" s="282"/>
      <c r="D3" s="282"/>
      <c r="E3" s="282"/>
      <c r="F3" s="282"/>
      <c r="G3" s="282"/>
      <c r="H3" s="28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9" s="31" customFormat="1" ht="19.5" customHeight="1" x14ac:dyDescent="0.2">
      <c r="A4" s="284"/>
      <c r="B4" s="285"/>
      <c r="C4" s="285"/>
      <c r="D4" s="285"/>
      <c r="E4" s="285"/>
      <c r="F4" s="285"/>
      <c r="G4" s="285"/>
      <c r="H4" s="286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9" s="31" customFormat="1" ht="30" customHeight="1" x14ac:dyDescent="0.25">
      <c r="A5" s="287" t="s">
        <v>307</v>
      </c>
      <c r="B5" s="288"/>
      <c r="C5" s="288"/>
      <c r="D5" s="288"/>
      <c r="E5" s="288"/>
      <c r="F5" s="288"/>
      <c r="G5" s="288"/>
      <c r="H5" s="289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9" s="47" customFormat="1" ht="50.1" customHeight="1" x14ac:dyDescent="0.2">
      <c r="A6" s="290" t="s">
        <v>658</v>
      </c>
      <c r="B6" s="291"/>
      <c r="C6" s="291"/>
      <c r="D6" s="291"/>
      <c r="E6" s="291"/>
      <c r="F6" s="291"/>
      <c r="G6" s="291"/>
      <c r="H6" s="292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9" s="47" customFormat="1" ht="50.1" customHeight="1" x14ac:dyDescent="0.2">
      <c r="A7" s="290" t="s">
        <v>657</v>
      </c>
      <c r="B7" s="293"/>
      <c r="C7" s="293"/>
      <c r="D7" s="293"/>
      <c r="E7" s="293"/>
      <c r="F7" s="293"/>
      <c r="G7" s="293"/>
      <c r="H7" s="294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9" s="50" customFormat="1" ht="44.45" customHeight="1" x14ac:dyDescent="0.3">
      <c r="A8" s="295" t="s">
        <v>687</v>
      </c>
      <c r="B8" s="296"/>
      <c r="C8" s="296"/>
      <c r="D8" s="296"/>
      <c r="E8" s="296"/>
      <c r="F8" s="296"/>
      <c r="G8" s="296"/>
      <c r="H8" s="297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9" s="31" customFormat="1" ht="33" customHeight="1" x14ac:dyDescent="0.2">
      <c r="A9" s="273" t="s">
        <v>681</v>
      </c>
      <c r="B9" s="274"/>
      <c r="C9" s="274"/>
      <c r="D9" s="274"/>
      <c r="E9" s="274"/>
      <c r="F9" s="274"/>
      <c r="G9" s="274"/>
      <c r="H9" s="275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9" s="31" customFormat="1" ht="35.1" customHeight="1" x14ac:dyDescent="0.2">
      <c r="A10" s="270" t="s">
        <v>308</v>
      </c>
      <c r="B10" s="307" t="s">
        <v>682</v>
      </c>
      <c r="C10" s="307"/>
      <c r="D10" s="307"/>
      <c r="E10" s="307"/>
      <c r="F10" s="307"/>
      <c r="G10" s="307"/>
      <c r="H10" s="307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9" s="31" customFormat="1" ht="35.1" customHeight="1" x14ac:dyDescent="0.2">
      <c r="A11" s="270" t="s">
        <v>308</v>
      </c>
      <c r="B11" s="307" t="s">
        <v>683</v>
      </c>
      <c r="C11" s="307"/>
      <c r="D11" s="307"/>
      <c r="E11" s="307"/>
      <c r="F11" s="307"/>
      <c r="G11" s="307"/>
      <c r="H11" s="307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9" s="31" customFormat="1" ht="45" customHeight="1" x14ac:dyDescent="0.2">
      <c r="A12" s="270" t="s">
        <v>308</v>
      </c>
      <c r="B12" s="307" t="s">
        <v>684</v>
      </c>
      <c r="C12" s="307"/>
      <c r="D12" s="307"/>
      <c r="E12" s="307"/>
      <c r="F12" s="307"/>
      <c r="G12" s="307"/>
      <c r="H12" s="307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9" s="52" customFormat="1" ht="34.5" customHeight="1" x14ac:dyDescent="0.3">
      <c r="A13" s="313" t="s">
        <v>659</v>
      </c>
      <c r="B13" s="314"/>
      <c r="C13" s="314"/>
      <c r="D13" s="314"/>
      <c r="E13" s="314"/>
      <c r="F13" s="314"/>
      <c r="G13" s="314"/>
      <c r="H13" s="315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</row>
    <row r="14" spans="1:29" s="31" customFormat="1" ht="34.5" customHeight="1" x14ac:dyDescent="0.2">
      <c r="A14" s="308" t="s">
        <v>311</v>
      </c>
      <c r="B14" s="309"/>
      <c r="C14" s="309"/>
      <c r="D14" s="309"/>
      <c r="E14" s="309"/>
      <c r="F14" s="309"/>
      <c r="G14" s="309"/>
      <c r="H14" s="31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9" s="31" customFormat="1" ht="33.75" customHeight="1" x14ac:dyDescent="0.2">
      <c r="A15" s="311" t="s">
        <v>686</v>
      </c>
      <c r="B15" s="312"/>
      <c r="C15" s="312"/>
      <c r="D15" s="312"/>
      <c r="E15" s="312"/>
      <c r="F15" s="312"/>
      <c r="G15" s="312"/>
      <c r="H15" s="312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9" s="31" customFormat="1" ht="33.75" customHeight="1" x14ac:dyDescent="0.2">
      <c r="A16" s="316"/>
      <c r="B16" s="317"/>
      <c r="C16" s="317"/>
      <c r="D16" s="317"/>
      <c r="E16" s="317"/>
      <c r="F16" s="317"/>
      <c r="G16" s="317"/>
      <c r="H16" s="318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s="31" customFormat="1" ht="32.25" customHeight="1" x14ac:dyDescent="0.2">
      <c r="A17" s="48"/>
      <c r="B17" s="319"/>
      <c r="C17" s="320"/>
      <c r="D17" s="320"/>
      <c r="E17" s="320"/>
      <c r="F17" s="320"/>
      <c r="G17" s="320"/>
      <c r="H17" s="321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s="31" customFormat="1" ht="32.25" customHeight="1" x14ac:dyDescent="0.2">
      <c r="A18" s="48"/>
      <c r="B18" s="319"/>
      <c r="C18" s="320"/>
      <c r="D18" s="320"/>
      <c r="E18" s="320"/>
      <c r="F18" s="320"/>
      <c r="G18" s="320"/>
      <c r="H18" s="321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 s="31" customFormat="1" ht="50.25" customHeight="1" x14ac:dyDescent="0.2">
      <c r="A19" s="26"/>
      <c r="B19" s="319"/>
      <c r="C19" s="320"/>
      <c r="D19" s="320"/>
      <c r="E19" s="320"/>
      <c r="F19" s="320"/>
      <c r="G19" s="320"/>
      <c r="H19" s="321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s="31" customFormat="1" ht="32.25" customHeight="1" x14ac:dyDescent="0.2">
      <c r="A20" s="308"/>
      <c r="B20" s="309"/>
      <c r="C20" s="309"/>
      <c r="D20" s="309"/>
      <c r="E20" s="309"/>
      <c r="F20" s="309"/>
      <c r="G20" s="309"/>
      <c r="H20" s="31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s="31" customFormat="1" ht="17.25" customHeight="1" x14ac:dyDescent="0.2">
      <c r="A21" s="298"/>
      <c r="B21" s="299"/>
      <c r="C21" s="300"/>
      <c r="D21" s="301"/>
      <c r="E21" s="302"/>
      <c r="F21" s="302"/>
      <c r="G21" s="302"/>
      <c r="H21" s="303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0"/>
      <c r="W21" s="30"/>
      <c r="X21" s="30"/>
      <c r="Y21" s="30"/>
    </row>
    <row r="22" spans="1:25" s="31" customFormat="1" ht="17.25" customHeight="1" x14ac:dyDescent="0.2">
      <c r="A22" s="298"/>
      <c r="B22" s="299"/>
      <c r="C22" s="300"/>
      <c r="D22" s="301"/>
      <c r="E22" s="302"/>
      <c r="F22" s="302"/>
      <c r="G22" s="302"/>
      <c r="H22" s="303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0"/>
      <c r="W22" s="30"/>
      <c r="X22" s="30"/>
      <c r="Y22" s="30"/>
    </row>
    <row r="23" spans="1:25" s="31" customFormat="1" ht="17.25" customHeight="1" x14ac:dyDescent="0.2">
      <c r="A23" s="298"/>
      <c r="B23" s="299"/>
      <c r="C23" s="300"/>
      <c r="D23" s="301"/>
      <c r="E23" s="302"/>
      <c r="F23" s="302"/>
      <c r="G23" s="302"/>
      <c r="H23" s="303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0"/>
      <c r="W23" s="30"/>
      <c r="X23" s="30"/>
      <c r="Y23" s="30"/>
    </row>
    <row r="24" spans="1:25" s="31" customFormat="1" ht="17.25" customHeight="1" x14ac:dyDescent="0.2">
      <c r="A24" s="304"/>
      <c r="B24" s="305"/>
      <c r="C24" s="306"/>
      <c r="D24" s="301"/>
      <c r="E24" s="302"/>
      <c r="F24" s="302"/>
      <c r="G24" s="302"/>
      <c r="H24" s="303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0"/>
      <c r="W24" s="30"/>
      <c r="X24" s="30"/>
      <c r="Y24" s="30"/>
    </row>
    <row r="25" spans="1:25" s="31" customFormat="1" ht="17.25" customHeight="1" x14ac:dyDescent="0.2">
      <c r="A25" s="298"/>
      <c r="B25" s="299"/>
      <c r="C25" s="300"/>
      <c r="D25" s="301"/>
      <c r="E25" s="302"/>
      <c r="F25" s="302"/>
      <c r="G25" s="302"/>
      <c r="H25" s="303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0"/>
      <c r="W25" s="30"/>
      <c r="X25" s="30"/>
      <c r="Y25" s="30"/>
    </row>
    <row r="26" spans="1:25" ht="12.75" customHeight="1" x14ac:dyDescent="0.2">
      <c r="A26" s="298"/>
      <c r="B26" s="299"/>
      <c r="C26" s="300"/>
      <c r="D26" s="322"/>
      <c r="E26" s="323"/>
      <c r="F26" s="323"/>
      <c r="G26" s="323"/>
      <c r="H26" s="324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spans="1:25" ht="14.25" x14ac:dyDescent="0.2">
      <c r="A27" s="304"/>
      <c r="B27" s="305"/>
      <c r="C27" s="306"/>
      <c r="D27" s="322"/>
      <c r="E27" s="323"/>
      <c r="F27" s="323"/>
      <c r="G27" s="323"/>
      <c r="H27" s="324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</row>
    <row r="28" spans="1:25" ht="14.25" x14ac:dyDescent="0.2">
      <c r="A28" s="298"/>
      <c r="B28" s="299"/>
      <c r="C28" s="300"/>
      <c r="D28" s="322"/>
      <c r="E28" s="323"/>
      <c r="F28" s="323"/>
      <c r="G28" s="323"/>
      <c r="H28" s="324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1: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</row>
    <row r="32" spans="1: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  <row r="33" spans="1: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</row>
    <row r="34" spans="1: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</row>
    <row r="36" spans="1: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</row>
    <row r="37" spans="1: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</row>
    <row r="38" spans="1: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1: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1: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</row>
    <row r="41" spans="1: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</row>
    <row r="43" spans="1: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</row>
    <row r="44" spans="1: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</row>
    <row r="45" spans="1: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</row>
    <row r="46" spans="1: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</row>
    <row r="47" spans="1: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</row>
    <row r="48" spans="1: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</row>
    <row r="49" spans="1: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</row>
    <row r="50" spans="1: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</row>
    <row r="51" spans="1: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</row>
    <row r="52" spans="1: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</row>
    <row r="53" spans="1: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</row>
    <row r="54" spans="1:25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</row>
    <row r="55" spans="1:25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</row>
    <row r="56" spans="1:25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</row>
    <row r="57" spans="1:25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</row>
    <row r="58" spans="1:25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</row>
    <row r="59" spans="1:25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</row>
    <row r="60" spans="1:25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</row>
    <row r="61" spans="1:25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1:25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1:25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:25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:25" x14ac:dyDescent="0.2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</row>
    <row r="66" spans="1:25" x14ac:dyDescent="0.2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1:25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</row>
    <row r="68" spans="1:25" x14ac:dyDescent="0.2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</row>
    <row r="69" spans="1:25" x14ac:dyDescent="0.2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</row>
    <row r="70" spans="1:25" x14ac:dyDescent="0.2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</row>
    <row r="71" spans="1:25" x14ac:dyDescent="0.2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1:25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1:25" x14ac:dyDescent="0.2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1:25" x14ac:dyDescent="0.2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</row>
    <row r="75" spans="1:25" x14ac:dyDescent="0.2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</row>
    <row r="76" spans="1:25" x14ac:dyDescent="0.2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</row>
    <row r="77" spans="1:25" x14ac:dyDescent="0.2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</row>
    <row r="78" spans="1:25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</row>
    <row r="79" spans="1:25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</row>
    <row r="80" spans="1:25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</row>
    <row r="81" spans="1:25" x14ac:dyDescent="0.2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</row>
    <row r="82" spans="1:25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</row>
    <row r="83" spans="1:25" x14ac:dyDescent="0.2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</row>
    <row r="84" spans="1:25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</row>
    <row r="85" spans="1:25" x14ac:dyDescent="0.2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</row>
    <row r="86" spans="1:25" x14ac:dyDescent="0.2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</row>
    <row r="87" spans="1:25" x14ac:dyDescent="0.2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</row>
    <row r="88" spans="1:25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</row>
    <row r="89" spans="1:25" x14ac:dyDescent="0.2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</row>
    <row r="90" spans="1:25" x14ac:dyDescent="0.2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</row>
    <row r="91" spans="1:25" x14ac:dyDescent="0.2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</row>
    <row r="92" spans="1:25" x14ac:dyDescent="0.2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</row>
    <row r="93" spans="1:25" x14ac:dyDescent="0.2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</row>
    <row r="94" spans="1:25" x14ac:dyDescent="0.2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</row>
    <row r="95" spans="1:25" x14ac:dyDescent="0.2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</row>
    <row r="96" spans="1:25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</row>
    <row r="97" spans="1:25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</row>
    <row r="98" spans="1:25" x14ac:dyDescent="0.2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</row>
    <row r="99" spans="1:25" x14ac:dyDescent="0.2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</row>
    <row r="100" spans="1:25" x14ac:dyDescent="0.2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</row>
    <row r="101" spans="1:25" x14ac:dyDescent="0.2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</row>
    <row r="102" spans="1:25" x14ac:dyDescent="0.2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</row>
    <row r="103" spans="1:25" x14ac:dyDescent="0.2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</row>
    <row r="104" spans="1:25" x14ac:dyDescent="0.2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</row>
    <row r="105" spans="1:25" x14ac:dyDescent="0.2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</row>
    <row r="106" spans="1:25" x14ac:dyDescent="0.2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</row>
    <row r="107" spans="1:25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</row>
    <row r="108" spans="1:25" x14ac:dyDescent="0.2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</row>
    <row r="109" spans="1:25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</row>
    <row r="110" spans="1:25" x14ac:dyDescent="0.2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</row>
    <row r="111" spans="1:25" x14ac:dyDescent="0.2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</row>
    <row r="112" spans="1:25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</row>
    <row r="113" spans="1:25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</row>
    <row r="114" spans="1:25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</row>
    <row r="115" spans="1:25" x14ac:dyDescent="0.2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</row>
    <row r="116" spans="1:25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</row>
    <row r="117" spans="1:25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</row>
    <row r="118" spans="1:25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</row>
    <row r="119" spans="1:25" x14ac:dyDescent="0.2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</row>
    <row r="120" spans="1:25" x14ac:dyDescent="0.2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</row>
    <row r="121" spans="1:25" x14ac:dyDescent="0.2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</row>
    <row r="122" spans="1:25" x14ac:dyDescent="0.2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</row>
    <row r="123" spans="1:25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</row>
    <row r="124" spans="1:25" x14ac:dyDescent="0.2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</row>
    <row r="125" spans="1:25" x14ac:dyDescent="0.2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</row>
    <row r="126" spans="1:25" x14ac:dyDescent="0.2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</row>
    <row r="127" spans="1:25" x14ac:dyDescent="0.2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</row>
    <row r="128" spans="1:25" x14ac:dyDescent="0.2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</row>
    <row r="129" spans="1:25" x14ac:dyDescent="0.2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</row>
    <row r="130" spans="1:25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</row>
    <row r="131" spans="1:25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</row>
    <row r="132" spans="1:25" x14ac:dyDescent="0.2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</row>
    <row r="133" spans="1:25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</row>
    <row r="134" spans="1:25" x14ac:dyDescent="0.2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</row>
    <row r="135" spans="1:25" x14ac:dyDescent="0.2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</row>
    <row r="136" spans="1:25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</row>
    <row r="137" spans="1:25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</row>
    <row r="138" spans="1:25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</row>
    <row r="139" spans="1:25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</row>
    <row r="140" spans="1:25" x14ac:dyDescent="0.2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</row>
    <row r="141" spans="1:25" x14ac:dyDescent="0.2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</row>
    <row r="142" spans="1:25" x14ac:dyDescent="0.2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</row>
    <row r="143" spans="1:25" x14ac:dyDescent="0.2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</row>
    <row r="144" spans="1:25" x14ac:dyDescent="0.2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</row>
    <row r="145" spans="1:25" x14ac:dyDescent="0.2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</row>
    <row r="146" spans="1:25" x14ac:dyDescent="0.2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</row>
    <row r="147" spans="1:25" x14ac:dyDescent="0.2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</row>
    <row r="148" spans="1:25" x14ac:dyDescent="0.2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</row>
    <row r="149" spans="1:25" x14ac:dyDescent="0.2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</row>
    <row r="150" spans="1:25" x14ac:dyDescent="0.2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</row>
    <row r="151" spans="1:25" x14ac:dyDescent="0.2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</row>
    <row r="152" spans="1:25" x14ac:dyDescent="0.2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</row>
    <row r="153" spans="1:25" x14ac:dyDescent="0.2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</row>
    <row r="154" spans="1:25" x14ac:dyDescent="0.2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</row>
    <row r="155" spans="1:25" x14ac:dyDescent="0.2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</row>
    <row r="156" spans="1:25" x14ac:dyDescent="0.2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</row>
    <row r="157" spans="1:25" x14ac:dyDescent="0.2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</row>
    <row r="158" spans="1:25" x14ac:dyDescent="0.2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</row>
    <row r="159" spans="1:25" x14ac:dyDescent="0.2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</row>
    <row r="160" spans="1:25" x14ac:dyDescent="0.2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</row>
    <row r="161" spans="1:25" x14ac:dyDescent="0.2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</row>
    <row r="162" spans="1:25" x14ac:dyDescent="0.2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</row>
    <row r="163" spans="1:25" x14ac:dyDescent="0.2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</row>
    <row r="164" spans="1:25" x14ac:dyDescent="0.2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</row>
    <row r="165" spans="1:25" x14ac:dyDescent="0.2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</row>
    <row r="166" spans="1:25" x14ac:dyDescent="0.2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</row>
    <row r="167" spans="1:25" x14ac:dyDescent="0.2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</row>
    <row r="168" spans="1:25" x14ac:dyDescent="0.2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</row>
    <row r="169" spans="1:25" x14ac:dyDescent="0.2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</row>
    <row r="170" spans="1:25" x14ac:dyDescent="0.2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</row>
    <row r="171" spans="1:25" x14ac:dyDescent="0.2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</row>
    <row r="172" spans="1:25" x14ac:dyDescent="0.2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</row>
    <row r="173" spans="1:25" x14ac:dyDescent="0.2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</row>
    <row r="174" spans="1:25" x14ac:dyDescent="0.2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</row>
    <row r="175" spans="1:25" x14ac:dyDescent="0.2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</row>
    <row r="176" spans="1:25" x14ac:dyDescent="0.2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</row>
    <row r="177" spans="1:25" x14ac:dyDescent="0.2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</row>
    <row r="178" spans="1:25" x14ac:dyDescent="0.2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</row>
    <row r="179" spans="1:25" x14ac:dyDescent="0.2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</row>
    <row r="180" spans="1:25" x14ac:dyDescent="0.2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</row>
    <row r="181" spans="1:25" x14ac:dyDescent="0.2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</row>
    <row r="182" spans="1:25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</row>
    <row r="183" spans="1:25" x14ac:dyDescent="0.2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</row>
    <row r="184" spans="1:25" x14ac:dyDescent="0.2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</row>
    <row r="185" spans="1:25" x14ac:dyDescent="0.2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</row>
    <row r="186" spans="1:25" x14ac:dyDescent="0.2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</row>
    <row r="187" spans="1:25" x14ac:dyDescent="0.2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</row>
    <row r="188" spans="1:25" x14ac:dyDescent="0.2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</row>
    <row r="189" spans="1:25" x14ac:dyDescent="0.2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</row>
    <row r="190" spans="1:25" x14ac:dyDescent="0.2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</row>
    <row r="191" spans="1:25" x14ac:dyDescent="0.2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</row>
    <row r="192" spans="1:25" x14ac:dyDescent="0.2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</row>
    <row r="193" spans="1:25" x14ac:dyDescent="0.2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</row>
    <row r="194" spans="1:25" x14ac:dyDescent="0.2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</row>
    <row r="195" spans="1:25" x14ac:dyDescent="0.2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</row>
    <row r="196" spans="1:25" x14ac:dyDescent="0.2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</row>
    <row r="197" spans="1:25" x14ac:dyDescent="0.2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</row>
    <row r="198" spans="1:25" x14ac:dyDescent="0.2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</row>
    <row r="199" spans="1:25" x14ac:dyDescent="0.2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</row>
    <row r="200" spans="1:25" x14ac:dyDescent="0.2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</row>
    <row r="201" spans="1:25" x14ac:dyDescent="0.2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</row>
    <row r="202" spans="1:25" x14ac:dyDescent="0.2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</row>
    <row r="203" spans="1:25" x14ac:dyDescent="0.2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</row>
    <row r="204" spans="1:25" x14ac:dyDescent="0.2">
      <c r="A204" s="33"/>
      <c r="B204" s="33"/>
      <c r="C204" s="33"/>
      <c r="D204" s="33"/>
      <c r="E204" s="33"/>
      <c r="F204" s="33"/>
      <c r="G204" s="33"/>
      <c r="H204" s="33"/>
    </row>
    <row r="205" spans="1:25" x14ac:dyDescent="0.2">
      <c r="A205" s="33"/>
      <c r="B205" s="33"/>
      <c r="C205" s="33"/>
      <c r="D205" s="33"/>
      <c r="E205" s="33"/>
      <c r="F205" s="33"/>
      <c r="G205" s="33"/>
      <c r="H205" s="33"/>
    </row>
    <row r="206" spans="1:25" x14ac:dyDescent="0.2">
      <c r="A206" s="33"/>
      <c r="B206" s="33"/>
      <c r="C206" s="33"/>
      <c r="D206" s="33"/>
      <c r="E206" s="33"/>
      <c r="F206" s="33"/>
      <c r="G206" s="33"/>
      <c r="H206" s="33"/>
    </row>
  </sheetData>
  <sheetProtection algorithmName="SHA-512" hashValue="H6+aoSAguIiVlBCmtUPxX31/ENeXk80E/yTZHqd986oNcYRorXS1/cTI5dGEuPfY22MG4EytvJLvyiA3mQN6oA==" saltValue="zPgEW7lipxoS/VuPgV0jWA==" spinCount="100000" sheet="1" objects="1" scenarios="1"/>
  <mergeCells count="36">
    <mergeCell ref="A26:C26"/>
    <mergeCell ref="D26:H26"/>
    <mergeCell ref="A27:C27"/>
    <mergeCell ref="D27:H27"/>
    <mergeCell ref="A28:C28"/>
    <mergeCell ref="D28:H28"/>
    <mergeCell ref="A16:H16"/>
    <mergeCell ref="B17:H17"/>
    <mergeCell ref="B18:H18"/>
    <mergeCell ref="B19:H19"/>
    <mergeCell ref="A20:H20"/>
    <mergeCell ref="B10:H10"/>
    <mergeCell ref="B11:H11"/>
    <mergeCell ref="B12:H12"/>
    <mergeCell ref="A14:H14"/>
    <mergeCell ref="A15:H15"/>
    <mergeCell ref="A13:H13"/>
    <mergeCell ref="A21:C21"/>
    <mergeCell ref="D21:H21"/>
    <mergeCell ref="A22:C22"/>
    <mergeCell ref="D22:H22"/>
    <mergeCell ref="A25:C25"/>
    <mergeCell ref="D25:H25"/>
    <mergeCell ref="A23:C23"/>
    <mergeCell ref="D23:H23"/>
    <mergeCell ref="A24:C24"/>
    <mergeCell ref="D24:H24"/>
    <mergeCell ref="A9:H9"/>
    <mergeCell ref="A1:H1"/>
    <mergeCell ref="A2:H2"/>
    <mergeCell ref="A3:H3"/>
    <mergeCell ref="A4:H4"/>
    <mergeCell ref="A5:H5"/>
    <mergeCell ref="A6:H6"/>
    <mergeCell ref="A7:H7"/>
    <mergeCell ref="A8:H8"/>
  </mergeCells>
  <phoneticPr fontId="0" type="noConversion"/>
  <pageMargins left="0.75" right="0.75" top="1" bottom="1" header="0.4921259845" footer="0.4921259845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34"/>
  <sheetViews>
    <sheetView tabSelected="1" topLeftCell="B1" zoomScale="80" zoomScaleNormal="80" workbookViewId="0">
      <pane ySplit="2" topLeftCell="A3" activePane="bottomLeft" state="frozenSplit"/>
      <selection pane="bottomLeft" activeCell="B1" sqref="B1"/>
    </sheetView>
  </sheetViews>
  <sheetFormatPr defaultColWidth="9.140625" defaultRowHeight="16.5" x14ac:dyDescent="0.2"/>
  <cols>
    <col min="1" max="1" width="11.42578125" style="111" hidden="1" customWidth="1"/>
    <col min="2" max="2" width="89.140625" style="12" customWidth="1"/>
    <col min="3" max="3" width="8" style="101" customWidth="1"/>
    <col min="4" max="4" width="15.85546875" style="102" customWidth="1"/>
    <col min="5" max="5" width="11.5703125" style="12" hidden="1" customWidth="1"/>
    <col min="6" max="12" width="15.28515625" style="6" customWidth="1"/>
    <col min="13" max="13" width="60.85546875" style="54" customWidth="1"/>
    <col min="14" max="14" width="9.140625" style="54"/>
    <col min="15" max="16384" width="9.140625" style="6"/>
  </cols>
  <sheetData>
    <row r="1" spans="1:14" ht="41.25" customHeight="1" thickBot="1" x14ac:dyDescent="0.3">
      <c r="A1" s="60"/>
      <c r="B1" s="53" t="s">
        <v>674</v>
      </c>
      <c r="C1" s="257" t="s">
        <v>314</v>
      </c>
      <c r="D1" s="61"/>
      <c r="E1" s="21"/>
      <c r="F1" s="42" t="s">
        <v>273</v>
      </c>
      <c r="G1" s="42" t="s">
        <v>273</v>
      </c>
      <c r="H1" s="42" t="s">
        <v>273</v>
      </c>
      <c r="I1" s="42" t="s">
        <v>273</v>
      </c>
      <c r="J1" s="42" t="s">
        <v>679</v>
      </c>
      <c r="K1" s="42" t="s">
        <v>679</v>
      </c>
      <c r="L1" s="42" t="s">
        <v>679</v>
      </c>
      <c r="M1" s="14"/>
    </row>
    <row r="2" spans="1:14" ht="47.25" customHeight="1" thickBot="1" x14ac:dyDescent="0.35">
      <c r="A2" s="62" t="s">
        <v>329</v>
      </c>
      <c r="B2" s="5" t="s">
        <v>690</v>
      </c>
      <c r="C2" s="63"/>
      <c r="D2" s="64"/>
      <c r="E2" s="54"/>
      <c r="F2" s="65" t="s">
        <v>310</v>
      </c>
      <c r="G2" s="65" t="s">
        <v>310</v>
      </c>
      <c r="H2" s="65" t="s">
        <v>310</v>
      </c>
      <c r="I2" s="65" t="s">
        <v>310</v>
      </c>
      <c r="J2" s="65" t="s">
        <v>310</v>
      </c>
      <c r="K2" s="65" t="s">
        <v>310</v>
      </c>
      <c r="L2" s="65" t="s">
        <v>310</v>
      </c>
      <c r="M2" s="15" t="s">
        <v>676</v>
      </c>
    </row>
    <row r="3" spans="1:14" ht="33" x14ac:dyDescent="0.25">
      <c r="A3" s="66"/>
      <c r="B3" s="186" t="s">
        <v>272</v>
      </c>
      <c r="C3" s="329" t="s">
        <v>48</v>
      </c>
      <c r="D3" s="67" t="s">
        <v>21</v>
      </c>
      <c r="E3" s="331" t="s">
        <v>49</v>
      </c>
      <c r="F3" s="68">
        <v>44562</v>
      </c>
      <c r="G3" s="68">
        <v>44927</v>
      </c>
      <c r="H3" s="68">
        <v>45292</v>
      </c>
      <c r="I3" s="68">
        <v>45658</v>
      </c>
      <c r="J3" s="68">
        <v>45658</v>
      </c>
      <c r="K3" s="68">
        <v>46023</v>
      </c>
      <c r="L3" s="68">
        <v>46388</v>
      </c>
      <c r="M3" s="16" t="s">
        <v>688</v>
      </c>
    </row>
    <row r="4" spans="1:14" ht="25.5" customHeight="1" thickBot="1" x14ac:dyDescent="0.3">
      <c r="A4" s="70"/>
      <c r="B4" s="187" t="s">
        <v>1</v>
      </c>
      <c r="C4" s="330"/>
      <c r="D4" s="71"/>
      <c r="E4" s="332"/>
      <c r="F4" s="267">
        <v>44926</v>
      </c>
      <c r="G4" s="267">
        <v>45291</v>
      </c>
      <c r="H4" s="267">
        <v>45657</v>
      </c>
      <c r="I4" s="267" t="s">
        <v>691</v>
      </c>
      <c r="J4" s="267">
        <v>46022</v>
      </c>
      <c r="K4" s="267">
        <v>46387</v>
      </c>
      <c r="L4" s="267">
        <v>46752</v>
      </c>
      <c r="M4" s="16" t="s">
        <v>305</v>
      </c>
    </row>
    <row r="5" spans="1:14" s="7" customFormat="1" ht="15.75" thickBot="1" x14ac:dyDescent="0.3">
      <c r="A5" s="72"/>
      <c r="B5" s="188" t="s">
        <v>271</v>
      </c>
      <c r="C5" s="73"/>
      <c r="D5" s="74"/>
      <c r="E5" s="114"/>
      <c r="F5" s="75">
        <f t="shared" ref="F5:J5" si="0">+F6-F86</f>
        <v>0</v>
      </c>
      <c r="G5" s="75">
        <f>+G6-G86</f>
        <v>0</v>
      </c>
      <c r="H5" s="75">
        <f>+H6-H86</f>
        <v>0</v>
      </c>
      <c r="I5" s="75">
        <f t="shared" si="0"/>
        <v>0</v>
      </c>
      <c r="J5" s="75">
        <f t="shared" si="0"/>
        <v>0</v>
      </c>
      <c r="K5" s="75">
        <f t="shared" ref="K5:L5" si="1">+K6-K86</f>
        <v>0</v>
      </c>
      <c r="L5" s="75">
        <f t="shared" si="1"/>
        <v>0</v>
      </c>
      <c r="M5" s="20" t="s">
        <v>304</v>
      </c>
      <c r="N5" s="105"/>
    </row>
    <row r="6" spans="1:14" ht="55.5" customHeight="1" x14ac:dyDescent="0.25">
      <c r="A6" s="76" t="s">
        <v>303</v>
      </c>
      <c r="B6" s="106" t="s">
        <v>59</v>
      </c>
      <c r="C6" s="4" t="s">
        <v>63</v>
      </c>
      <c r="D6" s="121" t="s">
        <v>330</v>
      </c>
      <c r="E6" s="116"/>
      <c r="F6" s="23">
        <f t="shared" ref="F6:J6" si="2">+F7+F8+F42+F80</f>
        <v>0</v>
      </c>
      <c r="G6" s="23">
        <f>+G7+G8+G42+G80</f>
        <v>0</v>
      </c>
      <c r="H6" s="23">
        <f>+H7+H8+H42+H80</f>
        <v>0</v>
      </c>
      <c r="I6" s="23">
        <f t="shared" si="2"/>
        <v>0</v>
      </c>
      <c r="J6" s="23">
        <f t="shared" si="2"/>
        <v>0</v>
      </c>
      <c r="K6" s="23">
        <f t="shared" ref="K6:L6" si="3">+K7+K8+K42+K80</f>
        <v>0</v>
      </c>
      <c r="L6" s="23">
        <f t="shared" si="3"/>
        <v>0</v>
      </c>
      <c r="M6" s="246" t="s">
        <v>680</v>
      </c>
    </row>
    <row r="7" spans="1:14" ht="21" customHeight="1" thickBot="1" x14ac:dyDescent="0.3">
      <c r="A7" s="70" t="s">
        <v>184</v>
      </c>
      <c r="B7" s="77" t="s">
        <v>331</v>
      </c>
      <c r="C7" s="78" t="s">
        <v>64</v>
      </c>
      <c r="D7" s="122"/>
      <c r="E7" s="117"/>
      <c r="F7" s="22"/>
      <c r="G7" s="22"/>
      <c r="H7" s="22"/>
      <c r="I7" s="22"/>
      <c r="J7" s="22"/>
      <c r="K7" s="22"/>
      <c r="L7" s="22"/>
    </row>
    <row r="8" spans="1:14" ht="35.25" customHeight="1" thickBot="1" x14ac:dyDescent="0.3">
      <c r="A8" s="70" t="s">
        <v>185</v>
      </c>
      <c r="B8" s="79" t="s">
        <v>274</v>
      </c>
      <c r="C8" s="80" t="s">
        <v>65</v>
      </c>
      <c r="D8" s="123" t="s">
        <v>332</v>
      </c>
      <c r="E8" s="144"/>
      <c r="F8" s="38">
        <f t="shared" ref="F8:J8" si="4">+F9+F19+F32</f>
        <v>0</v>
      </c>
      <c r="G8" s="38">
        <f>+G9+G19+G32</f>
        <v>0</v>
      </c>
      <c r="H8" s="38">
        <f>+H9+H19+H32</f>
        <v>0</v>
      </c>
      <c r="I8" s="38">
        <f t="shared" si="4"/>
        <v>0</v>
      </c>
      <c r="J8" s="38">
        <f t="shared" si="4"/>
        <v>0</v>
      </c>
      <c r="K8" s="38">
        <f t="shared" ref="K8:L8" si="5">+K9+K19+K32</f>
        <v>0</v>
      </c>
      <c r="L8" s="38">
        <f t="shared" si="5"/>
        <v>0</v>
      </c>
    </row>
    <row r="9" spans="1:14" ht="30.75" customHeight="1" x14ac:dyDescent="0.25">
      <c r="A9" s="70" t="s">
        <v>186</v>
      </c>
      <c r="B9" s="189" t="s">
        <v>60</v>
      </c>
      <c r="C9" s="87" t="s">
        <v>66</v>
      </c>
      <c r="D9" s="178" t="s">
        <v>333</v>
      </c>
      <c r="E9" s="145"/>
      <c r="F9" s="35">
        <f t="shared" ref="F9:J9" si="6">+F10+F11+F14+F15+F16</f>
        <v>0</v>
      </c>
      <c r="G9" s="35">
        <f>+G10+G11+G14+G15+G16</f>
        <v>0</v>
      </c>
      <c r="H9" s="35">
        <f>+H10+H11+H14+H15+H16</f>
        <v>0</v>
      </c>
      <c r="I9" s="35">
        <f t="shared" si="6"/>
        <v>0</v>
      </c>
      <c r="J9" s="35">
        <f t="shared" si="6"/>
        <v>0</v>
      </c>
      <c r="K9" s="35">
        <f t="shared" ref="K9:L9" si="7">+K10+K11+K14+K15+K16</f>
        <v>0</v>
      </c>
      <c r="L9" s="35">
        <f t="shared" si="7"/>
        <v>0</v>
      </c>
    </row>
    <row r="10" spans="1:14" ht="21" customHeight="1" x14ac:dyDescent="0.25">
      <c r="A10" s="81" t="s">
        <v>187</v>
      </c>
      <c r="B10" s="190" t="s">
        <v>334</v>
      </c>
      <c r="C10" s="88" t="s">
        <v>67</v>
      </c>
      <c r="D10" s="135"/>
      <c r="E10" s="146"/>
      <c r="F10" s="24"/>
      <c r="G10" s="24"/>
      <c r="H10" s="24"/>
      <c r="I10" s="24"/>
      <c r="J10" s="24"/>
      <c r="K10" s="24"/>
      <c r="L10" s="24"/>
    </row>
    <row r="11" spans="1:14" ht="21" customHeight="1" x14ac:dyDescent="0.25">
      <c r="A11" s="81" t="s">
        <v>601</v>
      </c>
      <c r="B11" s="190" t="s">
        <v>335</v>
      </c>
      <c r="C11" s="88" t="s">
        <v>68</v>
      </c>
      <c r="D11" s="179"/>
      <c r="E11" s="146"/>
      <c r="F11" s="256">
        <f t="shared" ref="F11:J11" si="8">+F12+F13</f>
        <v>0</v>
      </c>
      <c r="G11" s="256">
        <f>+G12+G13</f>
        <v>0</v>
      </c>
      <c r="H11" s="256">
        <f>+H12+H13</f>
        <v>0</v>
      </c>
      <c r="I11" s="256">
        <f t="shared" si="8"/>
        <v>0</v>
      </c>
      <c r="J11" s="256">
        <f t="shared" si="8"/>
        <v>0</v>
      </c>
      <c r="K11" s="256">
        <f t="shared" ref="K11:L11" si="9">+K12+K13</f>
        <v>0</v>
      </c>
      <c r="L11" s="256">
        <f t="shared" si="9"/>
        <v>0</v>
      </c>
    </row>
    <row r="12" spans="1:14" ht="21" customHeight="1" x14ac:dyDescent="0.25">
      <c r="A12" s="81" t="s">
        <v>188</v>
      </c>
      <c r="B12" s="190" t="s">
        <v>336</v>
      </c>
      <c r="C12" s="88" t="s">
        <v>69</v>
      </c>
      <c r="D12" s="135"/>
      <c r="E12" s="146"/>
      <c r="F12" s="24"/>
      <c r="G12" s="24"/>
      <c r="H12" s="24"/>
      <c r="I12" s="24"/>
      <c r="J12" s="24"/>
      <c r="K12" s="24"/>
      <c r="L12" s="24"/>
    </row>
    <row r="13" spans="1:14" ht="18" customHeight="1" x14ac:dyDescent="0.25">
      <c r="A13" s="81" t="s">
        <v>189</v>
      </c>
      <c r="B13" s="190" t="s">
        <v>337</v>
      </c>
      <c r="C13" s="88" t="s">
        <v>70</v>
      </c>
      <c r="D13" s="135"/>
      <c r="E13" s="146"/>
      <c r="F13" s="24"/>
      <c r="G13" s="24"/>
      <c r="H13" s="24"/>
      <c r="I13" s="24"/>
      <c r="J13" s="24"/>
      <c r="K13" s="24"/>
      <c r="L13" s="24"/>
    </row>
    <row r="14" spans="1:14" ht="21" customHeight="1" x14ac:dyDescent="0.25">
      <c r="A14" s="81" t="s">
        <v>283</v>
      </c>
      <c r="B14" s="190" t="s">
        <v>338</v>
      </c>
      <c r="C14" s="88" t="s">
        <v>71</v>
      </c>
      <c r="D14" s="135"/>
      <c r="E14" s="146"/>
      <c r="F14" s="24"/>
      <c r="G14" s="24"/>
      <c r="H14" s="24"/>
      <c r="I14" s="24"/>
      <c r="J14" s="24"/>
      <c r="K14" s="24"/>
      <c r="L14" s="24"/>
    </row>
    <row r="15" spans="1:14" ht="21" customHeight="1" x14ac:dyDescent="0.25">
      <c r="A15" s="81" t="s">
        <v>190</v>
      </c>
      <c r="B15" s="190" t="s">
        <v>339</v>
      </c>
      <c r="C15" s="88" t="s">
        <v>72</v>
      </c>
      <c r="D15" s="179"/>
      <c r="E15" s="146"/>
      <c r="F15" s="24"/>
      <c r="G15" s="24"/>
      <c r="H15" s="24"/>
      <c r="I15" s="24"/>
      <c r="J15" s="24"/>
      <c r="K15" s="24"/>
      <c r="L15" s="24"/>
    </row>
    <row r="16" spans="1:14" ht="25.9" customHeight="1" x14ac:dyDescent="0.25">
      <c r="A16" s="81" t="s">
        <v>602</v>
      </c>
      <c r="B16" s="191" t="s">
        <v>685</v>
      </c>
      <c r="C16" s="88" t="s">
        <v>73</v>
      </c>
      <c r="D16" s="179"/>
      <c r="E16" s="146"/>
      <c r="F16" s="256">
        <f t="shared" ref="F16:J16" si="10">+F17+F18</f>
        <v>0</v>
      </c>
      <c r="G16" s="256">
        <f>+G17+G18</f>
        <v>0</v>
      </c>
      <c r="H16" s="256">
        <f>+H17+H18</f>
        <v>0</v>
      </c>
      <c r="I16" s="256">
        <f t="shared" si="10"/>
        <v>0</v>
      </c>
      <c r="J16" s="256">
        <f t="shared" si="10"/>
        <v>0</v>
      </c>
      <c r="K16" s="256">
        <f t="shared" ref="K16:L16" si="11">+K17+K18</f>
        <v>0</v>
      </c>
      <c r="L16" s="256">
        <f t="shared" si="11"/>
        <v>0</v>
      </c>
    </row>
    <row r="17" spans="1:12" ht="21" customHeight="1" x14ac:dyDescent="0.25">
      <c r="A17" s="81" t="s">
        <v>191</v>
      </c>
      <c r="B17" s="191" t="s">
        <v>340</v>
      </c>
      <c r="C17" s="88" t="s">
        <v>74</v>
      </c>
      <c r="D17" s="135"/>
      <c r="E17" s="146"/>
      <c r="F17" s="24"/>
      <c r="G17" s="24"/>
      <c r="H17" s="24"/>
      <c r="I17" s="24"/>
      <c r="J17" s="24"/>
      <c r="K17" s="24"/>
      <c r="L17" s="24"/>
    </row>
    <row r="18" spans="1:12" ht="21" customHeight="1" thickBot="1" x14ac:dyDescent="0.3">
      <c r="A18" s="81" t="s">
        <v>309</v>
      </c>
      <c r="B18" s="192" t="s">
        <v>341</v>
      </c>
      <c r="C18" s="78" t="s">
        <v>75</v>
      </c>
      <c r="D18" s="122"/>
      <c r="E18" s="147"/>
      <c r="F18" s="22"/>
      <c r="G18" s="22"/>
      <c r="H18" s="22"/>
      <c r="I18" s="22"/>
      <c r="J18" s="22"/>
      <c r="K18" s="22"/>
      <c r="L18" s="22"/>
    </row>
    <row r="19" spans="1:12" ht="33.75" customHeight="1" x14ac:dyDescent="0.25">
      <c r="A19" s="70" t="s">
        <v>192</v>
      </c>
      <c r="B19" s="189" t="s">
        <v>61</v>
      </c>
      <c r="C19" s="87" t="s">
        <v>76</v>
      </c>
      <c r="D19" s="178" t="s">
        <v>342</v>
      </c>
      <c r="E19" s="145"/>
      <c r="F19" s="35">
        <f t="shared" ref="F19:J19" si="12">+F20+F23+F24+F25+F29</f>
        <v>0</v>
      </c>
      <c r="G19" s="35">
        <f>+G20+G23+G24+G25+G29</f>
        <v>0</v>
      </c>
      <c r="H19" s="35">
        <f>+H20+H23+H24+H25+H29</f>
        <v>0</v>
      </c>
      <c r="I19" s="35">
        <f t="shared" si="12"/>
        <v>0</v>
      </c>
      <c r="J19" s="35">
        <f t="shared" si="12"/>
        <v>0</v>
      </c>
      <c r="K19" s="35">
        <f t="shared" ref="K19:L19" si="13">+K20+K23+K24+K25+K29</f>
        <v>0</v>
      </c>
      <c r="L19" s="35">
        <f t="shared" si="13"/>
        <v>0</v>
      </c>
    </row>
    <row r="20" spans="1:12" ht="21" customHeight="1" x14ac:dyDescent="0.25">
      <c r="A20" s="81" t="s">
        <v>603</v>
      </c>
      <c r="B20" s="190" t="s">
        <v>343</v>
      </c>
      <c r="C20" s="219" t="s">
        <v>77</v>
      </c>
      <c r="D20" s="180"/>
      <c r="E20" s="146"/>
      <c r="F20" s="256">
        <f t="shared" ref="F20:J20" si="14">+F21+F22</f>
        <v>0</v>
      </c>
      <c r="G20" s="256">
        <f>+G21+G22</f>
        <v>0</v>
      </c>
      <c r="H20" s="256">
        <f>+H21+H22</f>
        <v>0</v>
      </c>
      <c r="I20" s="256">
        <f t="shared" si="14"/>
        <v>0</v>
      </c>
      <c r="J20" s="256">
        <f t="shared" si="14"/>
        <v>0</v>
      </c>
      <c r="K20" s="256">
        <f t="shared" ref="K20:L20" si="15">+K21+K22</f>
        <v>0</v>
      </c>
      <c r="L20" s="256">
        <f t="shared" si="15"/>
        <v>0</v>
      </c>
    </row>
    <row r="21" spans="1:12" ht="21" customHeight="1" x14ac:dyDescent="0.25">
      <c r="A21" s="81" t="s">
        <v>193</v>
      </c>
      <c r="B21" s="190" t="s">
        <v>344</v>
      </c>
      <c r="C21" s="88" t="s">
        <v>78</v>
      </c>
      <c r="D21" s="135"/>
      <c r="E21" s="146"/>
      <c r="F21" s="24"/>
      <c r="G21" s="24"/>
      <c r="H21" s="24"/>
      <c r="I21" s="24"/>
      <c r="J21" s="24"/>
      <c r="K21" s="24"/>
      <c r="L21" s="24"/>
    </row>
    <row r="22" spans="1:12" ht="21" customHeight="1" x14ac:dyDescent="0.25">
      <c r="A22" s="81" t="s">
        <v>194</v>
      </c>
      <c r="B22" s="190" t="s">
        <v>345</v>
      </c>
      <c r="C22" s="88" t="s">
        <v>79</v>
      </c>
      <c r="D22" s="135"/>
      <c r="E22" s="146"/>
      <c r="F22" s="24"/>
      <c r="G22" s="24"/>
      <c r="H22" s="24"/>
      <c r="I22" s="24"/>
      <c r="J22" s="24"/>
      <c r="K22" s="24"/>
      <c r="L22" s="24"/>
    </row>
    <row r="23" spans="1:12" ht="21" customHeight="1" x14ac:dyDescent="0.25">
      <c r="A23" s="70" t="s">
        <v>195</v>
      </c>
      <c r="B23" s="190" t="s">
        <v>346</v>
      </c>
      <c r="C23" s="88" t="s">
        <v>80</v>
      </c>
      <c r="D23" s="135"/>
      <c r="E23" s="146"/>
      <c r="F23" s="24"/>
      <c r="G23" s="24"/>
      <c r="H23" s="24"/>
      <c r="I23" s="24"/>
      <c r="J23" s="24"/>
      <c r="K23" s="24"/>
      <c r="L23" s="24"/>
    </row>
    <row r="24" spans="1:12" ht="21" customHeight="1" x14ac:dyDescent="0.25">
      <c r="A24" s="81" t="s">
        <v>201</v>
      </c>
      <c r="B24" s="190" t="s">
        <v>347</v>
      </c>
      <c r="C24" s="88" t="s">
        <v>81</v>
      </c>
      <c r="D24" s="135"/>
      <c r="E24" s="146"/>
      <c r="F24" s="24"/>
      <c r="G24" s="24"/>
      <c r="H24" s="24"/>
      <c r="I24" s="24"/>
      <c r="J24" s="24"/>
      <c r="K24" s="24"/>
      <c r="L24" s="24"/>
    </row>
    <row r="25" spans="1:12" ht="21" customHeight="1" x14ac:dyDescent="0.25">
      <c r="A25" s="81" t="s">
        <v>604</v>
      </c>
      <c r="B25" s="190" t="s">
        <v>348</v>
      </c>
      <c r="C25" s="219" t="s">
        <v>82</v>
      </c>
      <c r="D25" s="180"/>
      <c r="E25" s="146"/>
      <c r="F25" s="256">
        <f t="shared" ref="F25:J25" si="16">+F26+F27+F28</f>
        <v>0</v>
      </c>
      <c r="G25" s="256">
        <f>+G26+G27+G28</f>
        <v>0</v>
      </c>
      <c r="H25" s="256">
        <f>+H26+H27+H28</f>
        <v>0</v>
      </c>
      <c r="I25" s="256">
        <f t="shared" si="16"/>
        <v>0</v>
      </c>
      <c r="J25" s="256">
        <f t="shared" si="16"/>
        <v>0</v>
      </c>
      <c r="K25" s="256">
        <f t="shared" ref="K25:L25" si="17">+K26+K27+K28</f>
        <v>0</v>
      </c>
      <c r="L25" s="256">
        <f t="shared" si="17"/>
        <v>0</v>
      </c>
    </row>
    <row r="26" spans="1:12" ht="21" customHeight="1" x14ac:dyDescent="0.25">
      <c r="A26" s="81" t="s">
        <v>196</v>
      </c>
      <c r="B26" s="190" t="s">
        <v>349</v>
      </c>
      <c r="C26" s="88" t="s">
        <v>83</v>
      </c>
      <c r="D26" s="135"/>
      <c r="E26" s="146"/>
      <c r="F26" s="24"/>
      <c r="G26" s="24"/>
      <c r="H26" s="24"/>
      <c r="I26" s="24"/>
      <c r="J26" s="24"/>
      <c r="K26" s="24"/>
      <c r="L26" s="24"/>
    </row>
    <row r="27" spans="1:12" ht="21" customHeight="1" x14ac:dyDescent="0.25">
      <c r="A27" s="81" t="s">
        <v>197</v>
      </c>
      <c r="B27" s="190" t="s">
        <v>350</v>
      </c>
      <c r="C27" s="88" t="s">
        <v>84</v>
      </c>
      <c r="D27" s="135"/>
      <c r="E27" s="146"/>
      <c r="F27" s="24"/>
      <c r="G27" s="24"/>
      <c r="H27" s="24"/>
      <c r="I27" s="24"/>
      <c r="J27" s="24"/>
      <c r="K27" s="24"/>
      <c r="L27" s="24"/>
    </row>
    <row r="28" spans="1:12" ht="21" customHeight="1" x14ac:dyDescent="0.25">
      <c r="A28" s="81" t="s">
        <v>198</v>
      </c>
      <c r="B28" s="190" t="s">
        <v>351</v>
      </c>
      <c r="C28" s="88" t="s">
        <v>85</v>
      </c>
      <c r="D28" s="135"/>
      <c r="E28" s="146"/>
      <c r="F28" s="24"/>
      <c r="G28" s="24"/>
      <c r="H28" s="24"/>
      <c r="I28" s="24"/>
      <c r="J28" s="24"/>
      <c r="K28" s="24"/>
      <c r="L28" s="24"/>
    </row>
    <row r="29" spans="1:12" ht="21" customHeight="1" x14ac:dyDescent="0.25">
      <c r="A29" s="81" t="s">
        <v>605</v>
      </c>
      <c r="B29" s="191" t="s">
        <v>352</v>
      </c>
      <c r="C29" s="219" t="s">
        <v>86</v>
      </c>
      <c r="D29" s="180"/>
      <c r="E29" s="146"/>
      <c r="F29" s="256">
        <f t="shared" ref="F29:J29" si="18">+F30+F31</f>
        <v>0</v>
      </c>
      <c r="G29" s="256">
        <f>+G30+G31</f>
        <v>0</v>
      </c>
      <c r="H29" s="256">
        <f>+H30+H31</f>
        <v>0</v>
      </c>
      <c r="I29" s="256">
        <f t="shared" si="18"/>
        <v>0</v>
      </c>
      <c r="J29" s="256">
        <f t="shared" si="18"/>
        <v>0</v>
      </c>
      <c r="K29" s="256">
        <f t="shared" ref="K29:L29" si="19">+K30+K31</f>
        <v>0</v>
      </c>
      <c r="L29" s="256">
        <f t="shared" si="19"/>
        <v>0</v>
      </c>
    </row>
    <row r="30" spans="1:12" ht="21" customHeight="1" x14ac:dyDescent="0.25">
      <c r="A30" s="81" t="s">
        <v>200</v>
      </c>
      <c r="B30" s="190" t="s">
        <v>353</v>
      </c>
      <c r="C30" s="88" t="s">
        <v>87</v>
      </c>
      <c r="D30" s="135"/>
      <c r="E30" s="146"/>
      <c r="F30" s="24"/>
      <c r="G30" s="24"/>
      <c r="H30" s="24"/>
      <c r="I30" s="24"/>
      <c r="J30" s="24"/>
      <c r="K30" s="24"/>
      <c r="L30" s="24"/>
    </row>
    <row r="31" spans="1:12" ht="21" customHeight="1" thickBot="1" x14ac:dyDescent="0.3">
      <c r="A31" s="81" t="s">
        <v>199</v>
      </c>
      <c r="B31" s="77" t="s">
        <v>354</v>
      </c>
      <c r="C31" s="78" t="s">
        <v>88</v>
      </c>
      <c r="D31" s="122"/>
      <c r="E31" s="117"/>
      <c r="F31" s="22"/>
      <c r="G31" s="22"/>
      <c r="H31" s="22"/>
      <c r="I31" s="22"/>
      <c r="J31" s="22"/>
      <c r="K31" s="22"/>
      <c r="L31" s="22"/>
    </row>
    <row r="32" spans="1:12" ht="30.75" customHeight="1" x14ac:dyDescent="0.25">
      <c r="A32" s="70" t="s">
        <v>202</v>
      </c>
      <c r="B32" s="189" t="s">
        <v>15</v>
      </c>
      <c r="C32" s="87" t="s">
        <v>89</v>
      </c>
      <c r="D32" s="178" t="s">
        <v>355</v>
      </c>
      <c r="E32" s="145"/>
      <c r="F32" s="35">
        <f t="shared" ref="F32:J32" si="20">+F33+F34+F35+F36+F37+F38+F39</f>
        <v>0</v>
      </c>
      <c r="G32" s="35">
        <f>+G33+G34+G35+G36+G37+G38+G39</f>
        <v>0</v>
      </c>
      <c r="H32" s="35">
        <f>+H33+H34+H35+H36+H37+H38+H39</f>
        <v>0</v>
      </c>
      <c r="I32" s="35">
        <f t="shared" si="20"/>
        <v>0</v>
      </c>
      <c r="J32" s="35">
        <f t="shared" si="20"/>
        <v>0</v>
      </c>
      <c r="K32" s="35">
        <f t="shared" ref="K32:L32" si="21">+K33+K34+K35+K36+K37+K38+K39</f>
        <v>0</v>
      </c>
      <c r="L32" s="35">
        <f t="shared" si="21"/>
        <v>0</v>
      </c>
    </row>
    <row r="33" spans="1:14" s="82" customFormat="1" ht="21" customHeight="1" x14ac:dyDescent="0.25">
      <c r="A33" s="81" t="s">
        <v>606</v>
      </c>
      <c r="B33" s="190" t="s">
        <v>356</v>
      </c>
      <c r="C33" s="219" t="s">
        <v>90</v>
      </c>
      <c r="D33" s="180"/>
      <c r="E33" s="146"/>
      <c r="F33" s="24"/>
      <c r="G33" s="24"/>
      <c r="H33" s="24"/>
      <c r="I33" s="24"/>
      <c r="J33" s="24"/>
      <c r="K33" s="24"/>
      <c r="L33" s="24"/>
      <c r="M33" s="54"/>
      <c r="N33" s="54"/>
    </row>
    <row r="34" spans="1:14" s="82" customFormat="1" ht="21" customHeight="1" x14ac:dyDescent="0.25">
      <c r="A34" s="81" t="s">
        <v>619</v>
      </c>
      <c r="B34" s="190" t="s">
        <v>357</v>
      </c>
      <c r="C34" s="88" t="s">
        <v>91</v>
      </c>
      <c r="D34" s="180"/>
      <c r="E34" s="146"/>
      <c r="F34" s="24"/>
      <c r="G34" s="24"/>
      <c r="H34" s="24"/>
      <c r="I34" s="24"/>
      <c r="J34" s="24"/>
      <c r="K34" s="24"/>
      <c r="L34" s="24"/>
      <c r="M34" s="54"/>
      <c r="N34" s="54"/>
    </row>
    <row r="35" spans="1:14" s="82" customFormat="1" ht="21" customHeight="1" x14ac:dyDescent="0.25">
      <c r="A35" s="81" t="s">
        <v>608</v>
      </c>
      <c r="B35" s="190" t="s">
        <v>358</v>
      </c>
      <c r="C35" s="88" t="s">
        <v>92</v>
      </c>
      <c r="D35" s="180"/>
      <c r="E35" s="146"/>
      <c r="F35" s="24"/>
      <c r="G35" s="24"/>
      <c r="H35" s="24"/>
      <c r="I35" s="24"/>
      <c r="J35" s="24"/>
      <c r="K35" s="24"/>
      <c r="L35" s="24"/>
      <c r="M35" s="54"/>
      <c r="N35" s="54"/>
    </row>
    <row r="36" spans="1:14" ht="21" customHeight="1" x14ac:dyDescent="0.25">
      <c r="A36" s="81" t="s">
        <v>609</v>
      </c>
      <c r="B36" s="193" t="s">
        <v>359</v>
      </c>
      <c r="C36" s="88" t="s">
        <v>93</v>
      </c>
      <c r="D36" s="135"/>
      <c r="E36" s="146"/>
      <c r="F36" s="24"/>
      <c r="G36" s="24"/>
      <c r="H36" s="24"/>
      <c r="I36" s="24"/>
      <c r="J36" s="24"/>
      <c r="K36" s="24"/>
      <c r="L36" s="24"/>
    </row>
    <row r="37" spans="1:14" ht="21" customHeight="1" x14ac:dyDescent="0.25">
      <c r="A37" s="81" t="s">
        <v>610</v>
      </c>
      <c r="B37" s="190" t="s">
        <v>360</v>
      </c>
      <c r="C37" s="88" t="s">
        <v>94</v>
      </c>
      <c r="D37" s="179"/>
      <c r="E37" s="146"/>
      <c r="F37" s="24"/>
      <c r="G37" s="24"/>
      <c r="H37" s="24"/>
      <c r="I37" s="24"/>
      <c r="J37" s="24"/>
      <c r="K37" s="24"/>
      <c r="L37" s="24"/>
    </row>
    <row r="38" spans="1:14" ht="21" customHeight="1" x14ac:dyDescent="0.25">
      <c r="A38" s="81" t="s">
        <v>607</v>
      </c>
      <c r="B38" s="190" t="s">
        <v>361</v>
      </c>
      <c r="C38" s="88" t="s">
        <v>95</v>
      </c>
      <c r="D38" s="181"/>
      <c r="E38" s="146"/>
      <c r="F38" s="24"/>
      <c r="G38" s="24"/>
      <c r="H38" s="24"/>
      <c r="I38" s="24"/>
      <c r="J38" s="24"/>
      <c r="K38" s="24"/>
      <c r="L38" s="24"/>
    </row>
    <row r="39" spans="1:14" ht="21" customHeight="1" x14ac:dyDescent="0.25">
      <c r="A39" s="81" t="s">
        <v>611</v>
      </c>
      <c r="B39" s="210" t="s">
        <v>362</v>
      </c>
      <c r="C39" s="88" t="s">
        <v>96</v>
      </c>
      <c r="D39" s="180"/>
      <c r="E39" s="148"/>
      <c r="F39" s="256">
        <f t="shared" ref="F39:J39" si="22">+F40+F41</f>
        <v>0</v>
      </c>
      <c r="G39" s="256">
        <f>+G40+G41</f>
        <v>0</v>
      </c>
      <c r="H39" s="256">
        <f>+H40+H41</f>
        <v>0</v>
      </c>
      <c r="I39" s="256">
        <f t="shared" si="22"/>
        <v>0</v>
      </c>
      <c r="J39" s="256">
        <f t="shared" si="22"/>
        <v>0</v>
      </c>
      <c r="K39" s="256">
        <f t="shared" ref="K39:L39" si="23">+K40+K41</f>
        <v>0</v>
      </c>
      <c r="L39" s="256">
        <f t="shared" si="23"/>
        <v>0</v>
      </c>
    </row>
    <row r="40" spans="1:14" ht="21" customHeight="1" x14ac:dyDescent="0.25">
      <c r="A40" s="81" t="s">
        <v>612</v>
      </c>
      <c r="B40" s="190" t="s">
        <v>363</v>
      </c>
      <c r="C40" s="88" t="s">
        <v>97</v>
      </c>
      <c r="D40" s="180"/>
      <c r="E40" s="146"/>
      <c r="F40" s="24"/>
      <c r="G40" s="24"/>
      <c r="H40" s="24"/>
      <c r="I40" s="24"/>
      <c r="J40" s="24"/>
      <c r="K40" s="24"/>
      <c r="L40" s="24"/>
    </row>
    <row r="41" spans="1:14" ht="21" customHeight="1" thickBot="1" x14ac:dyDescent="0.3">
      <c r="A41" s="81" t="s">
        <v>258</v>
      </c>
      <c r="B41" s="77" t="s">
        <v>364</v>
      </c>
      <c r="C41" s="78" t="s">
        <v>98</v>
      </c>
      <c r="D41" s="122"/>
      <c r="E41" s="117"/>
      <c r="F41" s="84"/>
      <c r="G41" s="84"/>
      <c r="H41" s="84"/>
      <c r="I41" s="84"/>
      <c r="J41" s="84"/>
      <c r="K41" s="84"/>
      <c r="L41" s="84"/>
    </row>
    <row r="42" spans="1:14" ht="51.75" customHeight="1" thickBot="1" x14ac:dyDescent="0.3">
      <c r="A42" s="70" t="s">
        <v>203</v>
      </c>
      <c r="B42" s="194" t="s">
        <v>365</v>
      </c>
      <c r="C42" s="37" t="s">
        <v>99</v>
      </c>
      <c r="D42" s="178" t="s">
        <v>366</v>
      </c>
      <c r="E42" s="149"/>
      <c r="F42" s="38">
        <f t="shared" ref="F42:J42" si="24">+F43+F51+F74+F77</f>
        <v>0</v>
      </c>
      <c r="G42" s="38">
        <f>+G43+G51+G74+G77</f>
        <v>0</v>
      </c>
      <c r="H42" s="38">
        <f>+H43+H51+H74+H77</f>
        <v>0</v>
      </c>
      <c r="I42" s="38">
        <f t="shared" si="24"/>
        <v>0</v>
      </c>
      <c r="J42" s="38">
        <f t="shared" si="24"/>
        <v>0</v>
      </c>
      <c r="K42" s="38">
        <f t="shared" ref="K42:L42" si="25">+K43+K51+K74+K77</f>
        <v>0</v>
      </c>
      <c r="L42" s="38">
        <f t="shared" si="25"/>
        <v>0</v>
      </c>
    </row>
    <row r="43" spans="1:14" ht="29.25" customHeight="1" x14ac:dyDescent="0.25">
      <c r="A43" s="70" t="s">
        <v>204</v>
      </c>
      <c r="B43" s="195" t="s">
        <v>18</v>
      </c>
      <c r="C43" s="4" t="s">
        <v>100</v>
      </c>
      <c r="D43" s="178" t="s">
        <v>367</v>
      </c>
      <c r="E43" s="150"/>
      <c r="F43" s="35">
        <f t="shared" ref="F43:J43" si="26">+F44+F45+F46+F49+F50</f>
        <v>0</v>
      </c>
      <c r="G43" s="35">
        <f>+G44+G45+G46+G49+G50</f>
        <v>0</v>
      </c>
      <c r="H43" s="35">
        <f>+H44+H45+H46+H49+H50</f>
        <v>0</v>
      </c>
      <c r="I43" s="35">
        <f t="shared" si="26"/>
        <v>0</v>
      </c>
      <c r="J43" s="35">
        <f t="shared" si="26"/>
        <v>0</v>
      </c>
      <c r="K43" s="35">
        <f t="shared" ref="K43:L43" si="27">+K44+K45+K46+K49+K50</f>
        <v>0</v>
      </c>
      <c r="L43" s="35">
        <f t="shared" si="27"/>
        <v>0</v>
      </c>
    </row>
    <row r="44" spans="1:14" ht="21" customHeight="1" x14ac:dyDescent="0.25">
      <c r="A44" s="70" t="s">
        <v>205</v>
      </c>
      <c r="B44" s="196" t="s">
        <v>368</v>
      </c>
      <c r="C44" s="2" t="s">
        <v>101</v>
      </c>
      <c r="D44" s="124"/>
      <c r="E44" s="151"/>
      <c r="F44" s="24"/>
      <c r="G44" s="24"/>
      <c r="H44" s="24"/>
      <c r="I44" s="24"/>
      <c r="J44" s="24"/>
      <c r="K44" s="24"/>
      <c r="L44" s="24"/>
    </row>
    <row r="45" spans="1:14" ht="21" customHeight="1" x14ac:dyDescent="0.25">
      <c r="A45" s="70" t="s">
        <v>206</v>
      </c>
      <c r="B45" s="197" t="s">
        <v>369</v>
      </c>
      <c r="C45" s="1" t="s">
        <v>102</v>
      </c>
      <c r="D45" s="125"/>
      <c r="E45" s="152"/>
      <c r="F45" s="24"/>
      <c r="G45" s="24"/>
      <c r="H45" s="24"/>
      <c r="I45" s="24"/>
      <c r="J45" s="24"/>
      <c r="K45" s="24"/>
      <c r="L45" s="24"/>
    </row>
    <row r="46" spans="1:14" ht="21" customHeight="1" x14ac:dyDescent="0.25">
      <c r="A46" s="70" t="s">
        <v>613</v>
      </c>
      <c r="B46" s="196" t="s">
        <v>370</v>
      </c>
      <c r="C46" s="1" t="s">
        <v>103</v>
      </c>
      <c r="D46" s="125"/>
      <c r="E46" s="152"/>
      <c r="F46" s="256">
        <f t="shared" ref="F46:J46" si="28">+F47+F48</f>
        <v>0</v>
      </c>
      <c r="G46" s="256">
        <f>+G47+G48</f>
        <v>0</v>
      </c>
      <c r="H46" s="256">
        <f>+H47+H48</f>
        <v>0</v>
      </c>
      <c r="I46" s="256">
        <f t="shared" si="28"/>
        <v>0</v>
      </c>
      <c r="J46" s="256">
        <f t="shared" si="28"/>
        <v>0</v>
      </c>
      <c r="K46" s="256">
        <f t="shared" ref="K46:L46" si="29">+K47+K48</f>
        <v>0</v>
      </c>
      <c r="L46" s="256">
        <f t="shared" si="29"/>
        <v>0</v>
      </c>
    </row>
    <row r="47" spans="1:14" ht="21" customHeight="1" x14ac:dyDescent="0.25">
      <c r="A47" s="70" t="s">
        <v>207</v>
      </c>
      <c r="B47" s="197" t="s">
        <v>371</v>
      </c>
      <c r="C47" s="1" t="s">
        <v>104</v>
      </c>
      <c r="D47" s="125"/>
      <c r="E47" s="152"/>
      <c r="F47" s="24"/>
      <c r="G47" s="24"/>
      <c r="H47" s="24"/>
      <c r="I47" s="24"/>
      <c r="J47" s="24"/>
      <c r="K47" s="24"/>
      <c r="L47" s="24"/>
    </row>
    <row r="48" spans="1:14" ht="21" customHeight="1" x14ac:dyDescent="0.25">
      <c r="A48" s="69" t="s">
        <v>209</v>
      </c>
      <c r="B48" s="197" t="s">
        <v>372</v>
      </c>
      <c r="C48" s="1" t="s">
        <v>105</v>
      </c>
      <c r="D48" s="125"/>
      <c r="E48" s="152"/>
      <c r="F48" s="24"/>
      <c r="G48" s="24"/>
      <c r="H48" s="24"/>
      <c r="I48" s="24"/>
      <c r="J48" s="24"/>
      <c r="K48" s="24"/>
      <c r="L48" s="24"/>
    </row>
    <row r="49" spans="1:12" ht="21" customHeight="1" x14ac:dyDescent="0.25">
      <c r="A49" s="70" t="s">
        <v>208</v>
      </c>
      <c r="B49" s="197" t="s">
        <v>373</v>
      </c>
      <c r="C49" s="1" t="s">
        <v>106</v>
      </c>
      <c r="D49" s="125"/>
      <c r="E49" s="153"/>
      <c r="F49" s="24"/>
      <c r="G49" s="24"/>
      <c r="H49" s="24"/>
      <c r="I49" s="24"/>
      <c r="J49" s="24"/>
      <c r="K49" s="24"/>
      <c r="L49" s="24"/>
    </row>
    <row r="50" spans="1:12" ht="21" customHeight="1" thickBot="1" x14ac:dyDescent="0.3">
      <c r="A50" s="70" t="s">
        <v>210</v>
      </c>
      <c r="B50" s="199" t="s">
        <v>374</v>
      </c>
      <c r="C50" s="36" t="s">
        <v>107</v>
      </c>
      <c r="D50" s="126"/>
      <c r="E50" s="154"/>
      <c r="F50" s="84"/>
      <c r="G50" s="84"/>
      <c r="H50" s="84"/>
      <c r="I50" s="84"/>
      <c r="J50" s="84"/>
      <c r="K50" s="84"/>
      <c r="L50" s="84"/>
    </row>
    <row r="51" spans="1:12" ht="39.75" customHeight="1" thickBot="1" x14ac:dyDescent="0.3">
      <c r="A51" s="70" t="s">
        <v>614</v>
      </c>
      <c r="B51" s="194" t="s">
        <v>375</v>
      </c>
      <c r="C51" s="37" t="s">
        <v>108</v>
      </c>
      <c r="D51" s="178" t="s">
        <v>376</v>
      </c>
      <c r="E51" s="149"/>
      <c r="F51" s="38">
        <f t="shared" ref="F51:J51" si="30">+F52+F62</f>
        <v>0</v>
      </c>
      <c r="G51" s="38">
        <f>+G52+G62</f>
        <v>0</v>
      </c>
      <c r="H51" s="38">
        <f>+H52+H62</f>
        <v>0</v>
      </c>
      <c r="I51" s="38">
        <f t="shared" si="30"/>
        <v>0</v>
      </c>
      <c r="J51" s="38">
        <f t="shared" si="30"/>
        <v>0</v>
      </c>
      <c r="K51" s="38">
        <f t="shared" ref="K51:L51" si="31">+K52+K62</f>
        <v>0</v>
      </c>
      <c r="L51" s="38">
        <f t="shared" si="31"/>
        <v>0</v>
      </c>
    </row>
    <row r="52" spans="1:12" ht="21" customHeight="1" x14ac:dyDescent="0.25">
      <c r="A52" s="70" t="s">
        <v>211</v>
      </c>
      <c r="B52" s="195" t="s">
        <v>377</v>
      </c>
      <c r="C52" s="4" t="s">
        <v>11</v>
      </c>
      <c r="D52" s="178" t="s">
        <v>378</v>
      </c>
      <c r="E52" s="150"/>
      <c r="F52" s="35">
        <f t="shared" ref="F52:J52" si="32">+F53+F54+F55+F56+F57</f>
        <v>0</v>
      </c>
      <c r="G52" s="35">
        <f>+G53+G54+G55+G56+G57</f>
        <v>0</v>
      </c>
      <c r="H52" s="35">
        <f>+H53+H54+H55+H56+H57</f>
        <v>0</v>
      </c>
      <c r="I52" s="35">
        <f t="shared" si="32"/>
        <v>0</v>
      </c>
      <c r="J52" s="35">
        <f t="shared" si="32"/>
        <v>0</v>
      </c>
      <c r="K52" s="35">
        <f t="shared" ref="K52:L52" si="33">+K53+K54+K55+K56+K57</f>
        <v>0</v>
      </c>
      <c r="L52" s="35">
        <f t="shared" si="33"/>
        <v>0</v>
      </c>
    </row>
    <row r="53" spans="1:12" ht="21" customHeight="1" x14ac:dyDescent="0.25">
      <c r="A53" s="70" t="s">
        <v>212</v>
      </c>
      <c r="B53" s="197" t="s">
        <v>379</v>
      </c>
      <c r="C53" s="2" t="s">
        <v>109</v>
      </c>
      <c r="D53" s="124"/>
      <c r="E53" s="151"/>
      <c r="F53" s="24"/>
      <c r="G53" s="24"/>
      <c r="H53" s="24"/>
      <c r="I53" s="24"/>
      <c r="J53" s="24"/>
      <c r="K53" s="24"/>
      <c r="L53" s="24"/>
    </row>
    <row r="54" spans="1:12" ht="21" customHeight="1" x14ac:dyDescent="0.25">
      <c r="A54" s="70" t="s">
        <v>214</v>
      </c>
      <c r="B54" s="197" t="s">
        <v>380</v>
      </c>
      <c r="C54" s="1" t="s">
        <v>110</v>
      </c>
      <c r="D54" s="125"/>
      <c r="E54" s="152"/>
      <c r="F54" s="24"/>
      <c r="G54" s="24"/>
      <c r="H54" s="24"/>
      <c r="I54" s="24"/>
      <c r="J54" s="24"/>
      <c r="K54" s="24"/>
      <c r="L54" s="24"/>
    </row>
    <row r="55" spans="1:12" ht="21" customHeight="1" x14ac:dyDescent="0.25">
      <c r="A55" s="70" t="s">
        <v>215</v>
      </c>
      <c r="B55" s="197" t="s">
        <v>381</v>
      </c>
      <c r="C55" s="1" t="s">
        <v>111</v>
      </c>
      <c r="D55" s="125"/>
      <c r="E55" s="155"/>
      <c r="F55" s="24"/>
      <c r="G55" s="24"/>
      <c r="H55" s="24"/>
      <c r="I55" s="24"/>
      <c r="J55" s="24"/>
      <c r="K55" s="24"/>
      <c r="L55" s="24"/>
    </row>
    <row r="56" spans="1:12" ht="21" customHeight="1" x14ac:dyDescent="0.25">
      <c r="A56" s="70" t="s">
        <v>278</v>
      </c>
      <c r="B56" s="197" t="s">
        <v>382</v>
      </c>
      <c r="C56" s="1" t="s">
        <v>112</v>
      </c>
      <c r="D56" s="125"/>
      <c r="E56" s="151"/>
      <c r="F56" s="25"/>
      <c r="G56" s="25"/>
      <c r="H56" s="25"/>
      <c r="I56" s="25"/>
      <c r="J56" s="25"/>
      <c r="K56" s="25"/>
      <c r="L56" s="25"/>
    </row>
    <row r="57" spans="1:12" ht="21" customHeight="1" x14ac:dyDescent="0.25">
      <c r="A57" s="70" t="s">
        <v>615</v>
      </c>
      <c r="B57" s="196" t="s">
        <v>383</v>
      </c>
      <c r="C57" s="1" t="s">
        <v>113</v>
      </c>
      <c r="D57" s="125" t="s">
        <v>384</v>
      </c>
      <c r="E57" s="152"/>
      <c r="F57" s="256">
        <f t="shared" ref="F57:J57" si="34">+F58+F59+F60+F61</f>
        <v>0</v>
      </c>
      <c r="G57" s="256">
        <f>+G58+G59+G60+G61</f>
        <v>0</v>
      </c>
      <c r="H57" s="256">
        <f>+H58+H59+H60+H61</f>
        <v>0</v>
      </c>
      <c r="I57" s="256">
        <f t="shared" si="34"/>
        <v>0</v>
      </c>
      <c r="J57" s="256">
        <f t="shared" si="34"/>
        <v>0</v>
      </c>
      <c r="K57" s="256">
        <f t="shared" ref="K57:L57" si="35">+K58+K59+K60+K61</f>
        <v>0</v>
      </c>
      <c r="L57" s="256">
        <f t="shared" si="35"/>
        <v>0</v>
      </c>
    </row>
    <row r="58" spans="1:12" ht="21" customHeight="1" x14ac:dyDescent="0.25">
      <c r="A58" s="70" t="s">
        <v>213</v>
      </c>
      <c r="B58" s="197" t="s">
        <v>385</v>
      </c>
      <c r="C58" s="1" t="s">
        <v>114</v>
      </c>
      <c r="D58" s="125"/>
      <c r="E58" s="153"/>
      <c r="F58" s="25"/>
      <c r="G58" s="25"/>
      <c r="H58" s="25"/>
      <c r="I58" s="25"/>
      <c r="J58" s="25"/>
      <c r="K58" s="25"/>
      <c r="L58" s="25"/>
    </row>
    <row r="59" spans="1:12" ht="21" customHeight="1" x14ac:dyDescent="0.25">
      <c r="A59" s="70" t="s">
        <v>312</v>
      </c>
      <c r="B59" s="197" t="s">
        <v>386</v>
      </c>
      <c r="C59" s="2" t="s">
        <v>115</v>
      </c>
      <c r="D59" s="124"/>
      <c r="E59" s="151"/>
      <c r="F59" s="24"/>
      <c r="G59" s="24"/>
      <c r="H59" s="24"/>
      <c r="I59" s="24"/>
      <c r="J59" s="24"/>
      <c r="K59" s="24"/>
      <c r="L59" s="24"/>
    </row>
    <row r="60" spans="1:12" ht="21" customHeight="1" x14ac:dyDescent="0.25">
      <c r="A60" s="70" t="s">
        <v>284</v>
      </c>
      <c r="B60" s="197" t="s">
        <v>387</v>
      </c>
      <c r="C60" s="1" t="s">
        <v>116</v>
      </c>
      <c r="D60" s="125"/>
      <c r="E60" s="152"/>
      <c r="F60" s="24"/>
      <c r="G60" s="24"/>
      <c r="H60" s="24"/>
      <c r="I60" s="24"/>
      <c r="J60" s="24"/>
      <c r="K60" s="24"/>
      <c r="L60" s="24"/>
    </row>
    <row r="61" spans="1:12" ht="21" customHeight="1" thickBot="1" x14ac:dyDescent="0.3">
      <c r="A61" s="70" t="s">
        <v>677</v>
      </c>
      <c r="B61" s="199" t="s">
        <v>388</v>
      </c>
      <c r="C61" s="3" t="s">
        <v>117</v>
      </c>
      <c r="D61" s="127"/>
      <c r="E61" s="156"/>
      <c r="F61" s="22"/>
      <c r="G61" s="22"/>
      <c r="H61" s="22"/>
      <c r="I61" s="22"/>
      <c r="J61" s="22"/>
      <c r="K61" s="22"/>
      <c r="L61" s="22"/>
    </row>
    <row r="62" spans="1:12" ht="21" customHeight="1" x14ac:dyDescent="0.25">
      <c r="A62" s="70" t="s">
        <v>216</v>
      </c>
      <c r="B62" s="195" t="s">
        <v>389</v>
      </c>
      <c r="C62" s="4" t="s">
        <v>118</v>
      </c>
      <c r="D62" s="178" t="s">
        <v>390</v>
      </c>
      <c r="E62" s="150"/>
      <c r="F62" s="35">
        <f t="shared" ref="F62:J62" si="36">+F63+F64+F65+F66</f>
        <v>0</v>
      </c>
      <c r="G62" s="35">
        <f>+G63+G64+G65+G66</f>
        <v>0</v>
      </c>
      <c r="H62" s="35">
        <f>+H63+H64+H65+H66</f>
        <v>0</v>
      </c>
      <c r="I62" s="35">
        <f t="shared" si="36"/>
        <v>0</v>
      </c>
      <c r="J62" s="35">
        <f t="shared" si="36"/>
        <v>0</v>
      </c>
      <c r="K62" s="35">
        <f t="shared" ref="K62:L62" si="37">+K63+K64+K65+K66</f>
        <v>0</v>
      </c>
      <c r="L62" s="35">
        <f t="shared" si="37"/>
        <v>0</v>
      </c>
    </row>
    <row r="63" spans="1:12" ht="21" customHeight="1" x14ac:dyDescent="0.25">
      <c r="A63" s="70" t="s">
        <v>217</v>
      </c>
      <c r="B63" s="197" t="s">
        <v>391</v>
      </c>
      <c r="C63" s="1" t="s">
        <v>119</v>
      </c>
      <c r="D63" s="125"/>
      <c r="E63" s="152"/>
      <c r="F63" s="24"/>
      <c r="G63" s="24"/>
      <c r="H63" s="24"/>
      <c r="I63" s="24"/>
      <c r="J63" s="24"/>
      <c r="K63" s="24"/>
      <c r="L63" s="24"/>
    </row>
    <row r="64" spans="1:12" ht="21" customHeight="1" x14ac:dyDescent="0.25">
      <c r="A64" s="70" t="s">
        <v>221</v>
      </c>
      <c r="B64" s="197" t="s">
        <v>392</v>
      </c>
      <c r="C64" s="1" t="s">
        <v>12</v>
      </c>
      <c r="D64" s="125"/>
      <c r="E64" s="152"/>
      <c r="F64" s="24"/>
      <c r="G64" s="24"/>
      <c r="H64" s="24"/>
      <c r="I64" s="24"/>
      <c r="J64" s="24"/>
      <c r="K64" s="24"/>
      <c r="L64" s="24"/>
    </row>
    <row r="65" spans="1:18" ht="21" customHeight="1" x14ac:dyDescent="0.25">
      <c r="A65" s="70" t="s">
        <v>222</v>
      </c>
      <c r="B65" s="197" t="s">
        <v>393</v>
      </c>
      <c r="C65" s="1" t="s">
        <v>120</v>
      </c>
      <c r="D65" s="125"/>
      <c r="E65" s="152"/>
      <c r="F65" s="24"/>
      <c r="G65" s="24"/>
      <c r="H65" s="24"/>
      <c r="I65" s="24"/>
      <c r="J65" s="24"/>
      <c r="K65" s="24"/>
      <c r="L65" s="24"/>
    </row>
    <row r="66" spans="1:18" ht="21" customHeight="1" x14ac:dyDescent="0.25">
      <c r="A66" s="70" t="s">
        <v>620</v>
      </c>
      <c r="B66" s="196" t="s">
        <v>394</v>
      </c>
      <c r="C66" s="1" t="s">
        <v>121</v>
      </c>
      <c r="D66" s="125" t="s">
        <v>395</v>
      </c>
      <c r="E66" s="152"/>
      <c r="F66" s="256">
        <f t="shared" ref="F66:J66" si="38">+F67+F68+F69+F70+F71+F72</f>
        <v>0</v>
      </c>
      <c r="G66" s="256">
        <f>+G67+G68+G69+G70+G71+G72</f>
        <v>0</v>
      </c>
      <c r="H66" s="256">
        <f>+H67+H68+H69+H70+H71+H72</f>
        <v>0</v>
      </c>
      <c r="I66" s="256">
        <f t="shared" si="38"/>
        <v>0</v>
      </c>
      <c r="J66" s="256">
        <f t="shared" si="38"/>
        <v>0</v>
      </c>
      <c r="K66" s="256">
        <f t="shared" ref="K66:L66" si="39">+K67+K68+K69+K70+K71+K72</f>
        <v>0</v>
      </c>
      <c r="L66" s="256">
        <f t="shared" si="39"/>
        <v>0</v>
      </c>
    </row>
    <row r="67" spans="1:18" ht="21" customHeight="1" x14ac:dyDescent="0.25">
      <c r="A67" s="70" t="s">
        <v>218</v>
      </c>
      <c r="B67" s="197" t="s">
        <v>396</v>
      </c>
      <c r="C67" s="1" t="s">
        <v>122</v>
      </c>
      <c r="D67" s="125"/>
      <c r="E67" s="152"/>
      <c r="F67" s="24"/>
      <c r="G67" s="24"/>
      <c r="H67" s="24"/>
      <c r="I67" s="24"/>
      <c r="J67" s="24"/>
      <c r="K67" s="24"/>
      <c r="L67" s="24"/>
    </row>
    <row r="68" spans="1:18" ht="21" customHeight="1" x14ac:dyDescent="0.25">
      <c r="A68" s="70" t="s">
        <v>219</v>
      </c>
      <c r="B68" s="197" t="s">
        <v>397</v>
      </c>
      <c r="C68" s="1" t="s">
        <v>123</v>
      </c>
      <c r="D68" s="125"/>
      <c r="E68" s="152"/>
      <c r="F68" s="24"/>
      <c r="G68" s="24"/>
      <c r="H68" s="24"/>
      <c r="I68" s="24"/>
      <c r="J68" s="24"/>
      <c r="K68" s="24"/>
      <c r="L68" s="24"/>
    </row>
    <row r="69" spans="1:18" ht="21" customHeight="1" x14ac:dyDescent="0.25">
      <c r="A69" s="70" t="s">
        <v>220</v>
      </c>
      <c r="B69" s="197" t="s">
        <v>398</v>
      </c>
      <c r="C69" s="1" t="s">
        <v>124</v>
      </c>
      <c r="D69" s="125"/>
      <c r="E69" s="153"/>
      <c r="F69" s="24"/>
      <c r="G69" s="24"/>
      <c r="H69" s="24"/>
      <c r="I69" s="24"/>
      <c r="J69" s="24"/>
      <c r="K69" s="24"/>
      <c r="L69" s="24"/>
    </row>
    <row r="70" spans="1:18" ht="21" customHeight="1" x14ac:dyDescent="0.25">
      <c r="A70" s="70" t="s">
        <v>279</v>
      </c>
      <c r="B70" s="197" t="s">
        <v>399</v>
      </c>
      <c r="C70" s="2" t="s">
        <v>125</v>
      </c>
      <c r="D70" s="124"/>
      <c r="E70" s="151"/>
      <c r="F70" s="24"/>
      <c r="G70" s="24"/>
      <c r="H70" s="24"/>
      <c r="I70" s="24"/>
      <c r="J70" s="24"/>
      <c r="K70" s="24"/>
      <c r="L70" s="24"/>
    </row>
    <row r="71" spans="1:18" ht="21" customHeight="1" x14ac:dyDescent="0.25">
      <c r="A71" s="70" t="s">
        <v>280</v>
      </c>
      <c r="B71" s="197" t="s">
        <v>400</v>
      </c>
      <c r="C71" s="1" t="s">
        <v>126</v>
      </c>
      <c r="D71" s="125"/>
      <c r="E71" s="152"/>
      <c r="F71" s="24"/>
      <c r="G71" s="24"/>
      <c r="H71" s="24"/>
      <c r="I71" s="24"/>
      <c r="J71" s="24"/>
      <c r="K71" s="24"/>
      <c r="L71" s="24"/>
    </row>
    <row r="72" spans="1:18" ht="21" customHeight="1" thickBot="1" x14ac:dyDescent="0.3">
      <c r="A72" s="70" t="s">
        <v>223</v>
      </c>
      <c r="B72" s="199" t="s">
        <v>401</v>
      </c>
      <c r="C72" s="3" t="s">
        <v>127</v>
      </c>
      <c r="D72" s="127"/>
      <c r="E72" s="156"/>
      <c r="F72" s="84"/>
      <c r="G72" s="84"/>
      <c r="H72" s="84"/>
      <c r="I72" s="84"/>
      <c r="J72" s="84"/>
      <c r="K72" s="84"/>
      <c r="L72" s="84"/>
    </row>
    <row r="73" spans="1:18" s="91" customFormat="1" ht="21" hidden="1" customHeight="1" thickBot="1" x14ac:dyDescent="0.3">
      <c r="A73" s="239" t="s">
        <v>224</v>
      </c>
      <c r="B73" s="240" t="s">
        <v>670</v>
      </c>
      <c r="C73" s="241"/>
      <c r="D73" s="242"/>
      <c r="E73" s="243"/>
      <c r="F73" s="40">
        <f t="shared" ref="F73:J73" si="40">+F74+F77</f>
        <v>0</v>
      </c>
      <c r="G73" s="40">
        <f>+G74+G77</f>
        <v>0</v>
      </c>
      <c r="H73" s="40">
        <f>+H74+H77</f>
        <v>0</v>
      </c>
      <c r="I73" s="40">
        <f t="shared" si="40"/>
        <v>0</v>
      </c>
      <c r="J73" s="40">
        <f t="shared" si="40"/>
        <v>0</v>
      </c>
      <c r="K73" s="40">
        <f t="shared" ref="K73:L73" si="41">+K74+K77</f>
        <v>0</v>
      </c>
      <c r="L73" s="40">
        <f t="shared" si="41"/>
        <v>0</v>
      </c>
      <c r="M73" s="54"/>
      <c r="N73" s="244"/>
    </row>
    <row r="74" spans="1:18" ht="41.25" customHeight="1" x14ac:dyDescent="0.25">
      <c r="A74" s="81" t="s">
        <v>616</v>
      </c>
      <c r="B74" s="195" t="s">
        <v>402</v>
      </c>
      <c r="C74" s="220" t="s">
        <v>128</v>
      </c>
      <c r="D74" s="178" t="s">
        <v>403</v>
      </c>
      <c r="E74" s="157"/>
      <c r="F74" s="40">
        <f t="shared" ref="F74:J74" si="42">+F75+F76</f>
        <v>0</v>
      </c>
      <c r="G74" s="40">
        <f>+G75+G76</f>
        <v>0</v>
      </c>
      <c r="H74" s="40">
        <f>+H75+H76</f>
        <v>0</v>
      </c>
      <c r="I74" s="40">
        <f t="shared" si="42"/>
        <v>0</v>
      </c>
      <c r="J74" s="40">
        <f t="shared" si="42"/>
        <v>0</v>
      </c>
      <c r="K74" s="40">
        <f t="shared" ref="K74:L74" si="43">+K75+K76</f>
        <v>0</v>
      </c>
      <c r="L74" s="40">
        <f t="shared" si="43"/>
        <v>0</v>
      </c>
      <c r="N74" s="244"/>
      <c r="O74" s="91"/>
      <c r="P74" s="91"/>
      <c r="Q74" s="91"/>
      <c r="R74" s="91"/>
    </row>
    <row r="75" spans="1:18" ht="21" customHeight="1" x14ac:dyDescent="0.25">
      <c r="A75" s="81" t="s">
        <v>259</v>
      </c>
      <c r="B75" s="196" t="s">
        <v>404</v>
      </c>
      <c r="C75" s="221" t="s">
        <v>129</v>
      </c>
      <c r="D75" s="128"/>
      <c r="E75" s="158"/>
      <c r="F75" s="24"/>
      <c r="G75" s="24"/>
      <c r="H75" s="24"/>
      <c r="I75" s="24"/>
      <c r="J75" s="24"/>
      <c r="K75" s="24"/>
      <c r="L75" s="24"/>
    </row>
    <row r="76" spans="1:18" ht="21" customHeight="1" thickBot="1" x14ac:dyDescent="0.3">
      <c r="A76" s="81" t="s">
        <v>617</v>
      </c>
      <c r="B76" s="200" t="s">
        <v>405</v>
      </c>
      <c r="C76" s="222" t="s">
        <v>130</v>
      </c>
      <c r="D76" s="129"/>
      <c r="E76" s="119"/>
      <c r="F76" s="22"/>
      <c r="G76" s="22"/>
      <c r="H76" s="22"/>
      <c r="I76" s="22"/>
      <c r="J76" s="22"/>
      <c r="K76" s="22"/>
      <c r="L76" s="22"/>
    </row>
    <row r="77" spans="1:18" ht="21" customHeight="1" x14ac:dyDescent="0.25">
      <c r="A77" s="271" t="s">
        <v>618</v>
      </c>
      <c r="B77" s="195" t="s">
        <v>406</v>
      </c>
      <c r="C77" s="220" t="s">
        <v>131</v>
      </c>
      <c r="D77" s="130" t="s">
        <v>407</v>
      </c>
      <c r="E77" s="159"/>
      <c r="F77" s="35">
        <f t="shared" ref="F77:J77" si="44">+F78+F79</f>
        <v>0</v>
      </c>
      <c r="G77" s="35">
        <f>+G78+G79</f>
        <v>0</v>
      </c>
      <c r="H77" s="35">
        <f>+H78+H79</f>
        <v>0</v>
      </c>
      <c r="I77" s="35">
        <f t="shared" si="44"/>
        <v>0</v>
      </c>
      <c r="J77" s="35">
        <f t="shared" si="44"/>
        <v>0</v>
      </c>
      <c r="K77" s="35">
        <f t="shared" ref="K77:L77" si="45">+K78+K79</f>
        <v>0</v>
      </c>
      <c r="L77" s="35">
        <f t="shared" si="45"/>
        <v>0</v>
      </c>
    </row>
    <row r="78" spans="1:18" ht="21" customHeight="1" x14ac:dyDescent="0.25">
      <c r="A78" s="70" t="s">
        <v>225</v>
      </c>
      <c r="B78" s="196" t="s">
        <v>408</v>
      </c>
      <c r="C78" s="221" t="s">
        <v>132</v>
      </c>
      <c r="D78" s="128"/>
      <c r="E78" s="158"/>
      <c r="F78" s="24"/>
      <c r="G78" s="24"/>
      <c r="H78" s="24"/>
      <c r="I78" s="24"/>
      <c r="J78" s="24"/>
      <c r="K78" s="24"/>
      <c r="L78" s="24"/>
    </row>
    <row r="79" spans="1:18" ht="21" customHeight="1" thickBot="1" x14ac:dyDescent="0.3">
      <c r="A79" s="70" t="s">
        <v>226</v>
      </c>
      <c r="B79" s="201" t="s">
        <v>409</v>
      </c>
      <c r="C79" s="223" t="s">
        <v>133</v>
      </c>
      <c r="D79" s="131"/>
      <c r="E79" s="160"/>
      <c r="F79" s="22"/>
      <c r="G79" s="22"/>
      <c r="H79" s="22"/>
      <c r="I79" s="22"/>
      <c r="J79" s="22"/>
      <c r="K79" s="22"/>
      <c r="L79" s="22"/>
    </row>
    <row r="80" spans="1:18" ht="21" customHeight="1" x14ac:dyDescent="0.25">
      <c r="A80" s="70" t="s">
        <v>227</v>
      </c>
      <c r="B80" s="195" t="s">
        <v>410</v>
      </c>
      <c r="C80" s="220" t="s">
        <v>134</v>
      </c>
      <c r="D80" s="178" t="s">
        <v>411</v>
      </c>
      <c r="E80" s="157"/>
      <c r="F80" s="35">
        <f t="shared" ref="F80:J80" si="46">+F81+F82+F83</f>
        <v>0</v>
      </c>
      <c r="G80" s="35">
        <f>+G81+G82+G83</f>
        <v>0</v>
      </c>
      <c r="H80" s="35">
        <f>+H81+H82+H83</f>
        <v>0</v>
      </c>
      <c r="I80" s="35">
        <f t="shared" si="46"/>
        <v>0</v>
      </c>
      <c r="J80" s="35">
        <f t="shared" si="46"/>
        <v>0</v>
      </c>
      <c r="K80" s="35">
        <f t="shared" ref="K80:L80" si="47">+K81+K82+K83</f>
        <v>0</v>
      </c>
      <c r="L80" s="35">
        <f t="shared" si="47"/>
        <v>0</v>
      </c>
    </row>
    <row r="81" spans="1:12" ht="21" customHeight="1" x14ac:dyDescent="0.25">
      <c r="A81" s="70" t="s">
        <v>228</v>
      </c>
      <c r="B81" s="196" t="s">
        <v>412</v>
      </c>
      <c r="C81" s="221" t="s">
        <v>135</v>
      </c>
      <c r="D81" s="128"/>
      <c r="E81" s="158"/>
      <c r="F81" s="24"/>
      <c r="G81" s="24"/>
      <c r="H81" s="24"/>
      <c r="I81" s="24"/>
      <c r="J81" s="24"/>
      <c r="K81" s="24"/>
      <c r="L81" s="24"/>
    </row>
    <row r="82" spans="1:12" ht="21" customHeight="1" x14ac:dyDescent="0.25">
      <c r="A82" s="70" t="s">
        <v>281</v>
      </c>
      <c r="B82" s="196" t="s">
        <v>413</v>
      </c>
      <c r="C82" s="221" t="s">
        <v>136</v>
      </c>
      <c r="D82" s="128"/>
      <c r="E82" s="158"/>
      <c r="F82" s="24"/>
      <c r="G82" s="24"/>
      <c r="H82" s="24"/>
      <c r="I82" s="24"/>
      <c r="J82" s="24"/>
      <c r="K82" s="24"/>
      <c r="L82" s="24"/>
    </row>
    <row r="83" spans="1:12" ht="21" customHeight="1" thickBot="1" x14ac:dyDescent="0.3">
      <c r="A83" s="70" t="s">
        <v>229</v>
      </c>
      <c r="B83" s="201" t="s">
        <v>414</v>
      </c>
      <c r="C83" s="223" t="s">
        <v>137</v>
      </c>
      <c r="D83" s="131"/>
      <c r="E83" s="161"/>
      <c r="F83" s="24"/>
      <c r="G83" s="24"/>
      <c r="H83" s="24"/>
      <c r="I83" s="24"/>
      <c r="J83" s="24"/>
      <c r="K83" s="24"/>
      <c r="L83" s="24"/>
    </row>
    <row r="84" spans="1:12" ht="15" x14ac:dyDescent="0.25">
      <c r="A84" s="66"/>
      <c r="B84" s="202" t="s">
        <v>0</v>
      </c>
      <c r="C84" s="329" t="s">
        <v>48</v>
      </c>
      <c r="D84" s="132" t="s">
        <v>21</v>
      </c>
      <c r="E84" s="333" t="s">
        <v>49</v>
      </c>
      <c r="F84" s="9">
        <f t="shared" ref="F84:J84" si="48">+F3</f>
        <v>44562</v>
      </c>
      <c r="G84" s="9">
        <f>+G3</f>
        <v>44927</v>
      </c>
      <c r="H84" s="9">
        <f>+H3</f>
        <v>45292</v>
      </c>
      <c r="I84" s="9">
        <f t="shared" si="48"/>
        <v>45658</v>
      </c>
      <c r="J84" s="9">
        <f t="shared" si="48"/>
        <v>45658</v>
      </c>
      <c r="K84" s="9">
        <f t="shared" ref="K84:L84" si="49">+K3</f>
        <v>46023</v>
      </c>
      <c r="L84" s="9">
        <f t="shared" si="49"/>
        <v>46388</v>
      </c>
    </row>
    <row r="85" spans="1:12" ht="15.75" thickBot="1" x14ac:dyDescent="0.3">
      <c r="A85" s="70" t="s">
        <v>183</v>
      </c>
      <c r="B85" s="203" t="s">
        <v>1</v>
      </c>
      <c r="C85" s="330"/>
      <c r="D85" s="133"/>
      <c r="E85" s="334"/>
      <c r="F85" s="10">
        <f t="shared" ref="F85:J85" si="50">+F4</f>
        <v>44926</v>
      </c>
      <c r="G85" s="10">
        <f>+G4</f>
        <v>45291</v>
      </c>
      <c r="H85" s="10">
        <f>+H4</f>
        <v>45657</v>
      </c>
      <c r="I85" s="10" t="str">
        <f t="shared" si="50"/>
        <v>??.??.2025</v>
      </c>
      <c r="J85" s="10">
        <f t="shared" si="50"/>
        <v>46022</v>
      </c>
      <c r="K85" s="10">
        <f t="shared" ref="K85:L85" si="51">+K4</f>
        <v>46387</v>
      </c>
      <c r="L85" s="10">
        <f t="shared" si="51"/>
        <v>46752</v>
      </c>
    </row>
    <row r="86" spans="1:12" ht="46.5" customHeight="1" thickBot="1" x14ac:dyDescent="0.3">
      <c r="A86" s="70" t="s">
        <v>230</v>
      </c>
      <c r="B86" s="204" t="s">
        <v>62</v>
      </c>
      <c r="C86" s="37" t="s">
        <v>138</v>
      </c>
      <c r="D86" s="134" t="s">
        <v>675</v>
      </c>
      <c r="E86" s="149"/>
      <c r="F86" s="38">
        <f t="shared" ref="F86:J86" si="52">+F87+F109+F149</f>
        <v>0</v>
      </c>
      <c r="G86" s="38">
        <f>+G87+G109+G149</f>
        <v>0</v>
      </c>
      <c r="H86" s="38">
        <f>+H87+H109+H149</f>
        <v>0</v>
      </c>
      <c r="I86" s="38">
        <f t="shared" si="52"/>
        <v>0</v>
      </c>
      <c r="J86" s="38">
        <f t="shared" si="52"/>
        <v>0</v>
      </c>
      <c r="K86" s="38">
        <f t="shared" ref="K86:L86" si="53">+K87+K109+K149</f>
        <v>0</v>
      </c>
      <c r="L86" s="38">
        <f t="shared" si="53"/>
        <v>0</v>
      </c>
    </row>
    <row r="87" spans="1:12" ht="33.75" customHeight="1" thickBot="1" x14ac:dyDescent="0.3">
      <c r="A87" s="70" t="s">
        <v>231</v>
      </c>
      <c r="B87" s="83" t="s">
        <v>415</v>
      </c>
      <c r="C87" s="37" t="s">
        <v>139</v>
      </c>
      <c r="D87" s="140" t="s">
        <v>416</v>
      </c>
      <c r="E87" s="149"/>
      <c r="F87" s="39">
        <f t="shared" ref="F87:J87" si="54">+F88+F92+F100+F103+F107+F108</f>
        <v>0</v>
      </c>
      <c r="G87" s="39">
        <f>+G88+G92+G100+G103+G107+G108</f>
        <v>0</v>
      </c>
      <c r="H87" s="39">
        <f>+H88+H92+H100+H103+H107+H108</f>
        <v>0</v>
      </c>
      <c r="I87" s="39">
        <f t="shared" si="54"/>
        <v>0</v>
      </c>
      <c r="J87" s="39">
        <f t="shared" si="54"/>
        <v>0</v>
      </c>
      <c r="K87" s="39">
        <f t="shared" ref="K87:L87" si="55">+K88+K92+K100+K103+K107+K108</f>
        <v>0</v>
      </c>
      <c r="L87" s="39">
        <f t="shared" si="55"/>
        <v>0</v>
      </c>
    </row>
    <row r="88" spans="1:12" ht="32.25" customHeight="1" thickBot="1" x14ac:dyDescent="0.3">
      <c r="A88" s="70" t="s">
        <v>232</v>
      </c>
      <c r="B88" s="194" t="s">
        <v>16</v>
      </c>
      <c r="C88" s="37" t="s">
        <v>140</v>
      </c>
      <c r="D88" s="178" t="s">
        <v>417</v>
      </c>
      <c r="E88" s="149"/>
      <c r="F88" s="38">
        <f t="shared" ref="F88:J88" si="56">+F89+F90+F91</f>
        <v>0</v>
      </c>
      <c r="G88" s="38">
        <f>+G89+G90+G91</f>
        <v>0</v>
      </c>
      <c r="H88" s="38">
        <f>+H89+H90+H91</f>
        <v>0</v>
      </c>
      <c r="I88" s="38">
        <f t="shared" si="56"/>
        <v>0</v>
      </c>
      <c r="J88" s="38">
        <f t="shared" si="56"/>
        <v>0</v>
      </c>
      <c r="K88" s="38">
        <f t="shared" ref="K88:L88" si="57">+K89+K90+K91</f>
        <v>0</v>
      </c>
      <c r="L88" s="38">
        <f t="shared" si="57"/>
        <v>0</v>
      </c>
    </row>
    <row r="89" spans="1:12" ht="21" customHeight="1" x14ac:dyDescent="0.25">
      <c r="A89" s="70" t="s">
        <v>233</v>
      </c>
      <c r="B89" s="205" t="s">
        <v>418</v>
      </c>
      <c r="C89" s="4" t="s">
        <v>141</v>
      </c>
      <c r="D89" s="121"/>
      <c r="E89" s="150"/>
      <c r="F89" s="25"/>
      <c r="G89" s="25"/>
      <c r="H89" s="25"/>
      <c r="I89" s="25"/>
      <c r="J89" s="25"/>
      <c r="K89" s="25"/>
      <c r="L89" s="25"/>
    </row>
    <row r="90" spans="1:12" ht="21" customHeight="1" x14ac:dyDescent="0.25">
      <c r="A90" s="70" t="s">
        <v>234</v>
      </c>
      <c r="B90" s="197" t="s">
        <v>419</v>
      </c>
      <c r="C90" s="1" t="s">
        <v>142</v>
      </c>
      <c r="D90" s="125"/>
      <c r="E90" s="152"/>
      <c r="F90" s="24"/>
      <c r="G90" s="24"/>
      <c r="H90" s="24"/>
      <c r="I90" s="24"/>
      <c r="J90" s="24"/>
      <c r="K90" s="24"/>
      <c r="L90" s="24"/>
    </row>
    <row r="91" spans="1:12" ht="21" customHeight="1" thickBot="1" x14ac:dyDescent="0.3">
      <c r="A91" s="70" t="s">
        <v>260</v>
      </c>
      <c r="B91" s="236" t="s">
        <v>420</v>
      </c>
      <c r="C91" s="224" t="s">
        <v>143</v>
      </c>
      <c r="D91" s="143"/>
      <c r="E91" s="237"/>
      <c r="F91" s="84"/>
      <c r="G91" s="84"/>
      <c r="H91" s="84"/>
      <c r="I91" s="84"/>
      <c r="J91" s="84"/>
      <c r="K91" s="84"/>
      <c r="L91" s="84"/>
    </row>
    <row r="92" spans="1:12" ht="21" customHeight="1" x14ac:dyDescent="0.25">
      <c r="A92" s="70" t="s">
        <v>235</v>
      </c>
      <c r="B92" s="207" t="s">
        <v>421</v>
      </c>
      <c r="C92" s="4" t="s">
        <v>144</v>
      </c>
      <c r="D92" s="178" t="s">
        <v>422</v>
      </c>
      <c r="E92" s="150"/>
      <c r="F92" s="40">
        <f t="shared" ref="F92:J92" si="58">+F93+F94</f>
        <v>0</v>
      </c>
      <c r="G92" s="40">
        <f>+G93+G94</f>
        <v>0</v>
      </c>
      <c r="H92" s="40">
        <f>+H93+H94</f>
        <v>0</v>
      </c>
      <c r="I92" s="40">
        <f t="shared" si="58"/>
        <v>0</v>
      </c>
      <c r="J92" s="40">
        <f t="shared" si="58"/>
        <v>0</v>
      </c>
      <c r="K92" s="40">
        <f t="shared" ref="K92:L92" si="59">+K93+K94</f>
        <v>0</v>
      </c>
      <c r="L92" s="40">
        <f t="shared" si="59"/>
        <v>0</v>
      </c>
    </row>
    <row r="93" spans="1:12" ht="21" customHeight="1" x14ac:dyDescent="0.25">
      <c r="A93" s="70" t="s">
        <v>236</v>
      </c>
      <c r="B93" s="197" t="s">
        <v>423</v>
      </c>
      <c r="C93" s="1" t="s">
        <v>145</v>
      </c>
      <c r="D93" s="125"/>
      <c r="E93" s="152"/>
      <c r="F93" s="24"/>
      <c r="G93" s="24"/>
      <c r="H93" s="24"/>
      <c r="I93" s="24"/>
      <c r="J93" s="24"/>
      <c r="K93" s="24"/>
      <c r="L93" s="24"/>
    </row>
    <row r="94" spans="1:12" ht="21" customHeight="1" x14ac:dyDescent="0.25">
      <c r="A94" s="70" t="s">
        <v>664</v>
      </c>
      <c r="B94" s="196" t="s">
        <v>424</v>
      </c>
      <c r="C94" s="1" t="s">
        <v>146</v>
      </c>
      <c r="D94" s="125"/>
      <c r="E94" s="152"/>
      <c r="F94" s="256">
        <f t="shared" ref="F94:J94" si="60">+F95+F96+F97+F98+F99</f>
        <v>0</v>
      </c>
      <c r="G94" s="256">
        <f>+G95+G96+G97+G98+G99</f>
        <v>0</v>
      </c>
      <c r="H94" s="256">
        <f>+H95+H96+H97+H98+H99</f>
        <v>0</v>
      </c>
      <c r="I94" s="256">
        <f t="shared" si="60"/>
        <v>0</v>
      </c>
      <c r="J94" s="256">
        <f t="shared" si="60"/>
        <v>0</v>
      </c>
      <c r="K94" s="256">
        <f t="shared" ref="K94:L94" si="61">+K95+K96+K97+K98+K99</f>
        <v>0</v>
      </c>
      <c r="L94" s="256">
        <f t="shared" si="61"/>
        <v>0</v>
      </c>
    </row>
    <row r="95" spans="1:12" ht="21" customHeight="1" x14ac:dyDescent="0.25">
      <c r="A95" s="70" t="s">
        <v>237</v>
      </c>
      <c r="B95" s="197" t="s">
        <v>425</v>
      </c>
      <c r="C95" s="1" t="s">
        <v>147</v>
      </c>
      <c r="D95" s="125"/>
      <c r="E95" s="152"/>
      <c r="F95" s="24"/>
      <c r="G95" s="24"/>
      <c r="H95" s="24"/>
      <c r="I95" s="24"/>
      <c r="J95" s="24"/>
      <c r="K95" s="24"/>
      <c r="L95" s="24"/>
    </row>
    <row r="96" spans="1:12" ht="21" customHeight="1" x14ac:dyDescent="0.25">
      <c r="A96" s="70" t="s">
        <v>238</v>
      </c>
      <c r="B96" s="197" t="s">
        <v>426</v>
      </c>
      <c r="C96" s="1" t="s">
        <v>148</v>
      </c>
      <c r="D96" s="125"/>
      <c r="E96" s="153"/>
      <c r="F96" s="24"/>
      <c r="G96" s="24"/>
      <c r="H96" s="24"/>
      <c r="I96" s="24"/>
      <c r="J96" s="24"/>
      <c r="K96" s="24"/>
      <c r="L96" s="24"/>
    </row>
    <row r="97" spans="1:12" ht="21" customHeight="1" x14ac:dyDescent="0.25">
      <c r="A97" s="70" t="s">
        <v>239</v>
      </c>
      <c r="B97" s="197" t="s">
        <v>660</v>
      </c>
      <c r="C97" s="2" t="s">
        <v>149</v>
      </c>
      <c r="D97" s="124"/>
      <c r="E97" s="151"/>
      <c r="F97" s="24"/>
      <c r="G97" s="24"/>
      <c r="H97" s="24"/>
      <c r="I97" s="24"/>
      <c r="J97" s="24"/>
      <c r="K97" s="24"/>
      <c r="L97" s="24"/>
    </row>
    <row r="98" spans="1:12" ht="21" customHeight="1" x14ac:dyDescent="0.25">
      <c r="A98" s="70" t="s">
        <v>621</v>
      </c>
      <c r="B98" s="197" t="s">
        <v>427</v>
      </c>
      <c r="C98" s="1" t="s">
        <v>150</v>
      </c>
      <c r="D98" s="125"/>
      <c r="E98" s="152"/>
      <c r="F98" s="259"/>
      <c r="G98" s="259"/>
      <c r="H98" s="259"/>
      <c r="I98" s="259"/>
      <c r="J98" s="259"/>
      <c r="K98" s="259"/>
      <c r="L98" s="259"/>
    </row>
    <row r="99" spans="1:12" ht="21" customHeight="1" thickBot="1" x14ac:dyDescent="0.3">
      <c r="A99" s="70" t="s">
        <v>671</v>
      </c>
      <c r="B99" s="199" t="s">
        <v>661</v>
      </c>
      <c r="C99" s="3" t="s">
        <v>151</v>
      </c>
      <c r="D99" s="238"/>
      <c r="E99" s="156"/>
      <c r="F99" s="260"/>
      <c r="G99" s="260"/>
      <c r="H99" s="260"/>
      <c r="I99" s="260"/>
      <c r="J99" s="260"/>
      <c r="K99" s="260"/>
      <c r="L99" s="260"/>
    </row>
    <row r="100" spans="1:12" ht="21" customHeight="1" x14ac:dyDescent="0.25">
      <c r="A100" s="70" t="s">
        <v>240</v>
      </c>
      <c r="B100" s="206" t="s">
        <v>428</v>
      </c>
      <c r="C100" s="2" t="s">
        <v>152</v>
      </c>
      <c r="D100" s="142" t="s">
        <v>429</v>
      </c>
      <c r="E100" s="151"/>
      <c r="F100" s="35">
        <f t="shared" ref="F100:J100" si="62">+F101+F102</f>
        <v>0</v>
      </c>
      <c r="G100" s="35">
        <f>+G101+G102</f>
        <v>0</v>
      </c>
      <c r="H100" s="35">
        <f>+H101+H102</f>
        <v>0</v>
      </c>
      <c r="I100" s="35">
        <f t="shared" si="62"/>
        <v>0</v>
      </c>
      <c r="J100" s="35">
        <f t="shared" si="62"/>
        <v>0</v>
      </c>
      <c r="K100" s="35">
        <f t="shared" ref="K100:L100" si="63">+K101+K102</f>
        <v>0</v>
      </c>
      <c r="L100" s="35">
        <f t="shared" si="63"/>
        <v>0</v>
      </c>
    </row>
    <row r="101" spans="1:12" ht="21" customHeight="1" x14ac:dyDescent="0.25">
      <c r="A101" s="70" t="s">
        <v>282</v>
      </c>
      <c r="B101" s="197" t="s">
        <v>663</v>
      </c>
      <c r="C101" s="1" t="s">
        <v>153</v>
      </c>
      <c r="D101" s="125"/>
      <c r="E101" s="153"/>
      <c r="F101" s="24"/>
      <c r="G101" s="24"/>
      <c r="H101" s="24"/>
      <c r="I101" s="24"/>
      <c r="J101" s="24"/>
      <c r="K101" s="24"/>
      <c r="L101" s="24"/>
    </row>
    <row r="102" spans="1:12" ht="21" customHeight="1" thickBot="1" x14ac:dyDescent="0.3">
      <c r="A102" s="70" t="s">
        <v>241</v>
      </c>
      <c r="B102" s="199" t="s">
        <v>662</v>
      </c>
      <c r="C102" s="36" t="s">
        <v>154</v>
      </c>
      <c r="D102" s="136"/>
      <c r="E102" s="154"/>
      <c r="F102" s="22"/>
      <c r="G102" s="22"/>
      <c r="H102" s="22"/>
      <c r="I102" s="22"/>
      <c r="J102" s="22"/>
      <c r="K102" s="22"/>
      <c r="L102" s="22"/>
    </row>
    <row r="103" spans="1:12" ht="21" customHeight="1" thickBot="1" x14ac:dyDescent="0.3">
      <c r="A103" s="107" t="s">
        <v>242</v>
      </c>
      <c r="B103" s="195" t="s">
        <v>430</v>
      </c>
      <c r="C103" s="4" t="s">
        <v>13</v>
      </c>
      <c r="D103" s="178" t="s">
        <v>431</v>
      </c>
      <c r="E103" s="150"/>
      <c r="F103" s="261">
        <f t="shared" ref="F103:J103" si="64">+F104+F105+F106</f>
        <v>0</v>
      </c>
      <c r="G103" s="261">
        <f>+G104+G105+G106</f>
        <v>0</v>
      </c>
      <c r="H103" s="261">
        <f>+H104+H105+H106</f>
        <v>0</v>
      </c>
      <c r="I103" s="261">
        <f t="shared" si="64"/>
        <v>0</v>
      </c>
      <c r="J103" s="261">
        <f t="shared" si="64"/>
        <v>0</v>
      </c>
      <c r="K103" s="261">
        <f t="shared" ref="K103:L103" si="65">+K104+K105+K106</f>
        <v>0</v>
      </c>
      <c r="L103" s="261">
        <f t="shared" si="65"/>
        <v>0</v>
      </c>
    </row>
    <row r="104" spans="1:12" ht="21" customHeight="1" thickTop="1" x14ac:dyDescent="0.25">
      <c r="A104" s="70" t="s">
        <v>243</v>
      </c>
      <c r="B104" s="197" t="s">
        <v>432</v>
      </c>
      <c r="C104" s="1" t="s">
        <v>155</v>
      </c>
      <c r="D104" s="125"/>
      <c r="E104" s="152"/>
      <c r="F104" s="25"/>
      <c r="G104" s="25"/>
      <c r="H104" s="25"/>
      <c r="I104" s="25"/>
      <c r="J104" s="25"/>
      <c r="K104" s="25"/>
      <c r="L104" s="25"/>
    </row>
    <row r="105" spans="1:12" ht="21" customHeight="1" x14ac:dyDescent="0.25">
      <c r="A105" s="70" t="s">
        <v>244</v>
      </c>
      <c r="B105" s="197" t="s">
        <v>433</v>
      </c>
      <c r="C105" s="1" t="s">
        <v>156</v>
      </c>
      <c r="D105" s="125"/>
      <c r="E105" s="153"/>
      <c r="F105" s="24"/>
      <c r="G105" s="24"/>
      <c r="H105" s="24"/>
      <c r="I105" s="24"/>
      <c r="J105" s="24"/>
      <c r="K105" s="24"/>
      <c r="L105" s="24"/>
    </row>
    <row r="106" spans="1:12" ht="21" customHeight="1" thickBot="1" x14ac:dyDescent="0.3">
      <c r="A106" s="70" t="s">
        <v>622</v>
      </c>
      <c r="B106" s="199" t="s">
        <v>434</v>
      </c>
      <c r="C106" s="3" t="s">
        <v>157</v>
      </c>
      <c r="D106" s="127"/>
      <c r="E106" s="113"/>
      <c r="F106" s="22"/>
      <c r="G106" s="22"/>
      <c r="H106" s="22"/>
      <c r="I106" s="22"/>
      <c r="J106" s="22"/>
      <c r="K106" s="22"/>
      <c r="L106" s="22"/>
    </row>
    <row r="107" spans="1:12" ht="21" customHeight="1" thickBot="1" x14ac:dyDescent="0.3">
      <c r="A107" s="107" t="s">
        <v>245</v>
      </c>
      <c r="B107" s="194" t="s">
        <v>435</v>
      </c>
      <c r="C107" s="37" t="s">
        <v>158</v>
      </c>
      <c r="D107" s="134"/>
      <c r="E107" s="149"/>
      <c r="F107" s="262"/>
      <c r="G107" s="262"/>
      <c r="H107" s="262"/>
      <c r="I107" s="262"/>
      <c r="J107" s="262"/>
      <c r="K107" s="262"/>
      <c r="L107" s="262"/>
    </row>
    <row r="108" spans="1:12" ht="21" customHeight="1" thickBot="1" x14ac:dyDescent="0.3">
      <c r="A108" s="70" t="s">
        <v>623</v>
      </c>
      <c r="B108" s="194" t="s">
        <v>436</v>
      </c>
      <c r="C108" s="37" t="s">
        <v>159</v>
      </c>
      <c r="D108" s="134"/>
      <c r="E108" s="149"/>
      <c r="F108" s="262"/>
      <c r="G108" s="262"/>
      <c r="H108" s="262"/>
      <c r="I108" s="262"/>
      <c r="J108" s="262"/>
      <c r="K108" s="262"/>
      <c r="L108" s="262"/>
    </row>
    <row r="109" spans="1:12" ht="36" customHeight="1" thickBot="1" x14ac:dyDescent="0.3">
      <c r="A109" s="70" t="s">
        <v>246</v>
      </c>
      <c r="B109" s="194" t="s">
        <v>437</v>
      </c>
      <c r="C109" s="37" t="s">
        <v>160</v>
      </c>
      <c r="D109" s="140" t="s">
        <v>438</v>
      </c>
      <c r="E109" s="149"/>
      <c r="F109" s="38">
        <f t="shared" ref="F109:J109" si="66">+F110+F115</f>
        <v>0</v>
      </c>
      <c r="G109" s="38">
        <f>+G110+G115</f>
        <v>0</v>
      </c>
      <c r="H109" s="38">
        <f>+H110+H115</f>
        <v>0</v>
      </c>
      <c r="I109" s="38">
        <f t="shared" si="66"/>
        <v>0</v>
      </c>
      <c r="J109" s="38">
        <f t="shared" si="66"/>
        <v>0</v>
      </c>
      <c r="K109" s="38">
        <f t="shared" ref="K109:L109" si="67">+K110+K115</f>
        <v>0</v>
      </c>
      <c r="L109" s="38">
        <f t="shared" si="67"/>
        <v>0</v>
      </c>
    </row>
    <row r="110" spans="1:12" ht="29.25" customHeight="1" x14ac:dyDescent="0.25">
      <c r="A110" s="70" t="s">
        <v>247</v>
      </c>
      <c r="B110" s="206" t="s">
        <v>439</v>
      </c>
      <c r="C110" s="225" t="s">
        <v>161</v>
      </c>
      <c r="D110" s="142" t="s">
        <v>440</v>
      </c>
      <c r="E110" s="163"/>
      <c r="F110" s="35">
        <f t="shared" ref="F110:J110" si="68">+F111+F112+F113+F114</f>
        <v>0</v>
      </c>
      <c r="G110" s="35">
        <f>+G111+G112+G113+G114</f>
        <v>0</v>
      </c>
      <c r="H110" s="35">
        <f>+H111+H112+H113+H114</f>
        <v>0</v>
      </c>
      <c r="I110" s="35">
        <f t="shared" si="68"/>
        <v>0</v>
      </c>
      <c r="J110" s="35">
        <f t="shared" si="68"/>
        <v>0</v>
      </c>
      <c r="K110" s="35">
        <f t="shared" ref="K110:L110" si="69">+K111+K112+K113+K114</f>
        <v>0</v>
      </c>
      <c r="L110" s="35">
        <f t="shared" si="69"/>
        <v>0</v>
      </c>
    </row>
    <row r="111" spans="1:12" ht="21" customHeight="1" x14ac:dyDescent="0.25">
      <c r="A111" s="70" t="s">
        <v>286</v>
      </c>
      <c r="B111" s="196" t="s">
        <v>441</v>
      </c>
      <c r="C111" s="221" t="s">
        <v>162</v>
      </c>
      <c r="D111" s="138"/>
      <c r="E111" s="164"/>
      <c r="F111" s="24"/>
      <c r="G111" s="24"/>
      <c r="H111" s="24"/>
      <c r="I111" s="24"/>
      <c r="J111" s="24"/>
      <c r="K111" s="24"/>
      <c r="L111" s="24"/>
    </row>
    <row r="112" spans="1:12" ht="21" customHeight="1" x14ac:dyDescent="0.25">
      <c r="A112" s="70" t="s">
        <v>261</v>
      </c>
      <c r="B112" s="196" t="s">
        <v>442</v>
      </c>
      <c r="C112" s="221" t="s">
        <v>163</v>
      </c>
      <c r="D112" s="138"/>
      <c r="E112" s="164"/>
      <c r="F112" s="24"/>
      <c r="G112" s="24"/>
      <c r="H112" s="24"/>
      <c r="I112" s="24"/>
      <c r="J112" s="24"/>
      <c r="K112" s="24"/>
      <c r="L112" s="24"/>
    </row>
    <row r="113" spans="1:12" ht="21" customHeight="1" x14ac:dyDescent="0.25">
      <c r="A113" s="70" t="s">
        <v>285</v>
      </c>
      <c r="B113" s="196" t="s">
        <v>443</v>
      </c>
      <c r="C113" s="221" t="s">
        <v>164</v>
      </c>
      <c r="D113" s="138"/>
      <c r="E113" s="164"/>
      <c r="F113" s="24"/>
      <c r="G113" s="24"/>
      <c r="H113" s="24"/>
      <c r="I113" s="24"/>
      <c r="J113" s="24"/>
      <c r="K113" s="24"/>
      <c r="L113" s="24"/>
    </row>
    <row r="114" spans="1:12" ht="21" customHeight="1" thickBot="1" x14ac:dyDescent="0.3">
      <c r="A114" s="70" t="s">
        <v>248</v>
      </c>
      <c r="B114" s="201" t="s">
        <v>444</v>
      </c>
      <c r="C114" s="223" t="s">
        <v>165</v>
      </c>
      <c r="D114" s="139"/>
      <c r="E114" s="165"/>
      <c r="F114" s="22"/>
      <c r="G114" s="22"/>
      <c r="H114" s="22"/>
      <c r="I114" s="22"/>
      <c r="J114" s="22"/>
      <c r="K114" s="22"/>
      <c r="L114" s="22"/>
    </row>
    <row r="115" spans="1:12" ht="27.75" customHeight="1" thickBot="1" x14ac:dyDescent="0.3">
      <c r="A115" s="70" t="s">
        <v>665</v>
      </c>
      <c r="B115" s="207" t="s">
        <v>445</v>
      </c>
      <c r="C115" s="226" t="s">
        <v>14</v>
      </c>
      <c r="D115" s="140" t="s">
        <v>446</v>
      </c>
      <c r="E115" s="115"/>
      <c r="F115" s="38">
        <f t="shared" ref="F115:J115" si="70">+F116+F131</f>
        <v>0</v>
      </c>
      <c r="G115" s="38">
        <f>+G116+G131</f>
        <v>0</v>
      </c>
      <c r="H115" s="38">
        <f>+H116+H131</f>
        <v>0</v>
      </c>
      <c r="I115" s="38">
        <f t="shared" si="70"/>
        <v>0</v>
      </c>
      <c r="J115" s="38">
        <f t="shared" si="70"/>
        <v>0</v>
      </c>
      <c r="K115" s="38">
        <f t="shared" ref="K115:L115" si="71">+K116+K131</f>
        <v>0</v>
      </c>
      <c r="L115" s="38">
        <f t="shared" si="71"/>
        <v>0</v>
      </c>
    </row>
    <row r="116" spans="1:12" ht="33" customHeight="1" x14ac:dyDescent="0.25">
      <c r="A116" s="70" t="s">
        <v>249</v>
      </c>
      <c r="B116" s="195" t="s">
        <v>447</v>
      </c>
      <c r="C116" s="4" t="s">
        <v>166</v>
      </c>
      <c r="D116" s="142" t="s">
        <v>448</v>
      </c>
      <c r="E116" s="167"/>
      <c r="F116" s="35">
        <f t="shared" ref="F116:J116" si="72">+F117+F120+F121+F122+F123+F124+F125+F126+F127</f>
        <v>0</v>
      </c>
      <c r="G116" s="35">
        <f>+G117+G120+G121+G122+G123+G124+G125+G126+G127</f>
        <v>0</v>
      </c>
      <c r="H116" s="35">
        <f>+H117+H120+H121+H122+H123+H124+H125+H126+H127</f>
        <v>0</v>
      </c>
      <c r="I116" s="35">
        <f t="shared" si="72"/>
        <v>0</v>
      </c>
      <c r="J116" s="35">
        <f t="shared" si="72"/>
        <v>0</v>
      </c>
      <c r="K116" s="35">
        <f t="shared" ref="K116:L116" si="73">+K117+K120+K121+K122+K123+K124+K125+K126+K127</f>
        <v>0</v>
      </c>
      <c r="L116" s="35">
        <f t="shared" si="73"/>
        <v>0</v>
      </c>
    </row>
    <row r="117" spans="1:12" ht="21" customHeight="1" x14ac:dyDescent="0.25">
      <c r="A117" s="70" t="s">
        <v>253</v>
      </c>
      <c r="B117" s="196" t="s">
        <v>449</v>
      </c>
      <c r="C117" s="1" t="s">
        <v>450</v>
      </c>
      <c r="D117" s="142" t="s">
        <v>451</v>
      </c>
      <c r="E117" s="166"/>
      <c r="F117" s="256">
        <f t="shared" ref="F117:J117" si="74">+F118+F119</f>
        <v>0</v>
      </c>
      <c r="G117" s="256">
        <f>+G118+G119</f>
        <v>0</v>
      </c>
      <c r="H117" s="256">
        <f>+H118+H119</f>
        <v>0</v>
      </c>
      <c r="I117" s="256">
        <f t="shared" si="74"/>
        <v>0</v>
      </c>
      <c r="J117" s="256">
        <f t="shared" si="74"/>
        <v>0</v>
      </c>
      <c r="K117" s="256">
        <f t="shared" ref="K117:L117" si="75">+K118+K119</f>
        <v>0</v>
      </c>
      <c r="L117" s="256">
        <f t="shared" si="75"/>
        <v>0</v>
      </c>
    </row>
    <row r="118" spans="1:12" ht="21" customHeight="1" x14ac:dyDescent="0.25">
      <c r="A118" s="70" t="s">
        <v>629</v>
      </c>
      <c r="B118" s="197" t="s">
        <v>452</v>
      </c>
      <c r="C118" s="1" t="s">
        <v>453</v>
      </c>
      <c r="D118" s="125"/>
      <c r="E118" s="166"/>
      <c r="F118" s="24"/>
      <c r="G118" s="24"/>
      <c r="H118" s="24"/>
      <c r="I118" s="24"/>
      <c r="J118" s="24"/>
      <c r="K118" s="24"/>
      <c r="L118" s="24"/>
    </row>
    <row r="119" spans="1:12" ht="21" customHeight="1" x14ac:dyDescent="0.25">
      <c r="A119" s="70" t="s">
        <v>630</v>
      </c>
      <c r="B119" s="197" t="s">
        <v>454</v>
      </c>
      <c r="C119" s="1" t="s">
        <v>455</v>
      </c>
      <c r="D119" s="125"/>
      <c r="E119" s="166"/>
      <c r="F119" s="24"/>
      <c r="G119" s="24"/>
      <c r="H119" s="24"/>
      <c r="I119" s="24"/>
      <c r="J119" s="24"/>
      <c r="K119" s="24"/>
      <c r="L119" s="24"/>
    </row>
    <row r="120" spans="1:12" ht="21" customHeight="1" x14ac:dyDescent="0.25">
      <c r="A120" s="70" t="s">
        <v>5</v>
      </c>
      <c r="B120" s="197" t="s">
        <v>456</v>
      </c>
      <c r="C120" s="1" t="s">
        <v>457</v>
      </c>
      <c r="D120" s="142"/>
      <c r="E120" s="166"/>
      <c r="F120" s="24"/>
      <c r="G120" s="24"/>
      <c r="H120" s="24"/>
      <c r="I120" s="24"/>
      <c r="J120" s="24"/>
      <c r="K120" s="24"/>
      <c r="L120" s="24"/>
    </row>
    <row r="121" spans="1:12" ht="21" customHeight="1" x14ac:dyDescent="0.25">
      <c r="A121" s="70" t="s">
        <v>252</v>
      </c>
      <c r="B121" s="197" t="s">
        <v>458</v>
      </c>
      <c r="C121" s="1" t="s">
        <v>459</v>
      </c>
      <c r="D121" s="125"/>
      <c r="E121" s="166"/>
      <c r="F121" s="24"/>
      <c r="G121" s="24"/>
      <c r="H121" s="24"/>
      <c r="I121" s="24"/>
      <c r="J121" s="24"/>
      <c r="K121" s="24"/>
      <c r="L121" s="24"/>
    </row>
    <row r="122" spans="1:12" ht="21" customHeight="1" x14ac:dyDescent="0.25">
      <c r="A122" s="70" t="s">
        <v>287</v>
      </c>
      <c r="B122" s="197" t="s">
        <v>460</v>
      </c>
      <c r="C122" s="1" t="s">
        <v>461</v>
      </c>
      <c r="D122" s="125"/>
      <c r="E122" s="166"/>
      <c r="F122" s="24"/>
      <c r="G122" s="24"/>
      <c r="H122" s="24"/>
      <c r="I122" s="24"/>
      <c r="J122" s="24"/>
      <c r="K122" s="24"/>
      <c r="L122" s="24"/>
    </row>
    <row r="123" spans="1:12" ht="21" customHeight="1" x14ac:dyDescent="0.25">
      <c r="A123" s="70" t="s">
        <v>302</v>
      </c>
      <c r="B123" s="197" t="s">
        <v>462</v>
      </c>
      <c r="C123" s="1" t="s">
        <v>463</v>
      </c>
      <c r="D123" s="125"/>
      <c r="E123" s="166"/>
      <c r="F123" s="24"/>
      <c r="G123" s="24"/>
      <c r="H123" s="24"/>
      <c r="I123" s="24"/>
      <c r="J123" s="24"/>
      <c r="K123" s="24"/>
      <c r="L123" s="24"/>
    </row>
    <row r="124" spans="1:12" ht="21" customHeight="1" x14ac:dyDescent="0.25">
      <c r="A124" s="70" t="s">
        <v>250</v>
      </c>
      <c r="B124" s="197" t="s">
        <v>464</v>
      </c>
      <c r="C124" s="1" t="s">
        <v>465</v>
      </c>
      <c r="D124" s="125"/>
      <c r="E124" s="166"/>
      <c r="F124" s="24"/>
      <c r="G124" s="24"/>
      <c r="H124" s="24"/>
      <c r="I124" s="24"/>
      <c r="J124" s="24"/>
      <c r="K124" s="24"/>
      <c r="L124" s="24"/>
    </row>
    <row r="125" spans="1:12" ht="21" customHeight="1" x14ac:dyDescent="0.25">
      <c r="A125" s="70" t="s">
        <v>251</v>
      </c>
      <c r="B125" s="197" t="s">
        <v>466</v>
      </c>
      <c r="C125" s="1" t="s">
        <v>467</v>
      </c>
      <c r="D125" s="125"/>
      <c r="E125" s="166"/>
      <c r="F125" s="24"/>
      <c r="G125" s="24"/>
      <c r="H125" s="24"/>
      <c r="I125" s="24"/>
      <c r="J125" s="24"/>
      <c r="K125" s="24"/>
      <c r="L125" s="24"/>
    </row>
    <row r="126" spans="1:12" ht="21" customHeight="1" x14ac:dyDescent="0.25">
      <c r="A126" s="70" t="s">
        <v>290</v>
      </c>
      <c r="B126" s="197" t="s">
        <v>468</v>
      </c>
      <c r="C126" s="2" t="s">
        <v>469</v>
      </c>
      <c r="D126" s="124"/>
      <c r="E126" s="167"/>
      <c r="F126" s="24"/>
      <c r="G126" s="24"/>
      <c r="H126" s="24"/>
      <c r="I126" s="24"/>
      <c r="J126" s="24"/>
      <c r="K126" s="24"/>
      <c r="L126" s="24"/>
    </row>
    <row r="127" spans="1:12" ht="21" customHeight="1" x14ac:dyDescent="0.25">
      <c r="A127" s="70" t="s">
        <v>628</v>
      </c>
      <c r="B127" s="196" t="s">
        <v>470</v>
      </c>
      <c r="C127" s="1" t="s">
        <v>471</v>
      </c>
      <c r="D127" s="142" t="s">
        <v>472</v>
      </c>
      <c r="E127" s="166"/>
      <c r="F127" s="256">
        <f t="shared" ref="F127:J127" si="76">+F128+F129+F130</f>
        <v>0</v>
      </c>
      <c r="G127" s="256">
        <f>+G128+G129+G130</f>
        <v>0</v>
      </c>
      <c r="H127" s="256">
        <f>+H128+H129+H130</f>
        <v>0</v>
      </c>
      <c r="I127" s="256">
        <f t="shared" si="76"/>
        <v>0</v>
      </c>
      <c r="J127" s="256">
        <f t="shared" si="76"/>
        <v>0</v>
      </c>
      <c r="K127" s="256">
        <f t="shared" ref="K127:L127" si="77">+K128+K129+K130</f>
        <v>0</v>
      </c>
      <c r="L127" s="256">
        <f t="shared" si="77"/>
        <v>0</v>
      </c>
    </row>
    <row r="128" spans="1:12" ht="21" customHeight="1" x14ac:dyDescent="0.25">
      <c r="A128" s="70" t="s">
        <v>288</v>
      </c>
      <c r="B128" s="197" t="s">
        <v>473</v>
      </c>
      <c r="C128" s="1" t="s">
        <v>474</v>
      </c>
      <c r="D128" s="125"/>
      <c r="E128" s="166"/>
      <c r="F128" s="24"/>
      <c r="G128" s="24"/>
      <c r="H128" s="24"/>
      <c r="I128" s="24"/>
      <c r="J128" s="24"/>
      <c r="K128" s="24"/>
      <c r="L128" s="24"/>
    </row>
    <row r="129" spans="1:12" ht="21" customHeight="1" x14ac:dyDescent="0.25">
      <c r="A129" s="70" t="s">
        <v>289</v>
      </c>
      <c r="B129" s="197" t="s">
        <v>475</v>
      </c>
      <c r="C129" s="1" t="s">
        <v>476</v>
      </c>
      <c r="D129" s="125"/>
      <c r="E129" s="166"/>
      <c r="F129" s="24"/>
      <c r="G129" s="24"/>
      <c r="H129" s="24"/>
      <c r="I129" s="24"/>
      <c r="J129" s="24"/>
      <c r="K129" s="24"/>
      <c r="L129" s="24"/>
    </row>
    <row r="130" spans="1:12" ht="21" customHeight="1" thickBot="1" x14ac:dyDescent="0.3">
      <c r="A130" s="70" t="s">
        <v>277</v>
      </c>
      <c r="B130" s="199" t="s">
        <v>477</v>
      </c>
      <c r="C130" s="3" t="s">
        <v>478</v>
      </c>
      <c r="D130" s="127"/>
      <c r="E130" s="168"/>
      <c r="F130" s="22"/>
      <c r="G130" s="22"/>
      <c r="H130" s="22"/>
      <c r="I130" s="22"/>
      <c r="J130" s="22"/>
      <c r="K130" s="22"/>
      <c r="L130" s="22"/>
    </row>
    <row r="131" spans="1:12" ht="29.25" customHeight="1" x14ac:dyDescent="0.25">
      <c r="A131" s="70" t="s">
        <v>254</v>
      </c>
      <c r="B131" s="206" t="s">
        <v>479</v>
      </c>
      <c r="C131" s="2" t="s">
        <v>480</v>
      </c>
      <c r="D131" s="142" t="s">
        <v>481</v>
      </c>
      <c r="E131" s="167"/>
      <c r="F131" s="35">
        <f t="shared" ref="F131:J131" si="78">+F132+F135+F136+F137+F138+F139+F140+F141</f>
        <v>0</v>
      </c>
      <c r="G131" s="35">
        <f>+G132+G135+G136+G137+G138+G139+G140+G141</f>
        <v>0</v>
      </c>
      <c r="H131" s="35">
        <f>+H132+H135+H136+H137+H138+H139+H140+H141</f>
        <v>0</v>
      </c>
      <c r="I131" s="35">
        <f t="shared" si="78"/>
        <v>0</v>
      </c>
      <c r="J131" s="35">
        <f t="shared" si="78"/>
        <v>0</v>
      </c>
      <c r="K131" s="35">
        <f t="shared" ref="K131:L131" si="79">+K132+K135+K136+K137+K138+K139+K140+K141</f>
        <v>0</v>
      </c>
      <c r="L131" s="35">
        <f t="shared" si="79"/>
        <v>0</v>
      </c>
    </row>
    <row r="132" spans="1:12" ht="21" customHeight="1" x14ac:dyDescent="0.25">
      <c r="A132" s="70" t="s">
        <v>292</v>
      </c>
      <c r="B132" s="197" t="s">
        <v>482</v>
      </c>
      <c r="C132" s="1" t="s">
        <v>483</v>
      </c>
      <c r="D132" s="142" t="s">
        <v>484</v>
      </c>
      <c r="E132" s="166"/>
      <c r="F132" s="256">
        <f t="shared" ref="F132:J132" si="80">+F133+F134</f>
        <v>0</v>
      </c>
      <c r="G132" s="256">
        <f>+G133+G134</f>
        <v>0</v>
      </c>
      <c r="H132" s="256">
        <f>+H133+H134</f>
        <v>0</v>
      </c>
      <c r="I132" s="256">
        <f t="shared" si="80"/>
        <v>0</v>
      </c>
      <c r="J132" s="256">
        <f t="shared" si="80"/>
        <v>0</v>
      </c>
      <c r="K132" s="256">
        <f t="shared" ref="K132:L132" si="81">+K133+K134</f>
        <v>0</v>
      </c>
      <c r="L132" s="256">
        <f t="shared" si="81"/>
        <v>0</v>
      </c>
    </row>
    <row r="133" spans="1:12" ht="21" customHeight="1" x14ac:dyDescent="0.25">
      <c r="A133" s="70" t="s">
        <v>626</v>
      </c>
      <c r="B133" s="197" t="s">
        <v>485</v>
      </c>
      <c r="C133" s="1" t="s">
        <v>486</v>
      </c>
      <c r="D133" s="125"/>
      <c r="E133" s="166"/>
      <c r="F133" s="24"/>
      <c r="G133" s="24"/>
      <c r="H133" s="24"/>
      <c r="I133" s="24"/>
      <c r="J133" s="24"/>
      <c r="K133" s="24"/>
      <c r="L133" s="24"/>
    </row>
    <row r="134" spans="1:12" ht="21" customHeight="1" x14ac:dyDescent="0.25">
      <c r="A134" s="70" t="s">
        <v>627</v>
      </c>
      <c r="B134" s="197" t="s">
        <v>487</v>
      </c>
      <c r="C134" s="1" t="s">
        <v>488</v>
      </c>
      <c r="D134" s="125"/>
      <c r="E134" s="166"/>
      <c r="F134" s="24"/>
      <c r="G134" s="24"/>
      <c r="H134" s="24"/>
      <c r="I134" s="24"/>
      <c r="J134" s="24"/>
      <c r="K134" s="24"/>
      <c r="L134" s="24"/>
    </row>
    <row r="135" spans="1:12" ht="21" customHeight="1" x14ac:dyDescent="0.25">
      <c r="A135" s="70" t="s">
        <v>6</v>
      </c>
      <c r="B135" s="197" t="s">
        <v>489</v>
      </c>
      <c r="C135" s="1" t="s">
        <v>490</v>
      </c>
      <c r="D135" s="125"/>
      <c r="E135" s="166"/>
      <c r="F135" s="24"/>
      <c r="G135" s="24"/>
      <c r="H135" s="24"/>
      <c r="I135" s="24"/>
      <c r="J135" s="24"/>
      <c r="K135" s="24"/>
      <c r="L135" s="24"/>
    </row>
    <row r="136" spans="1:12" ht="21" customHeight="1" x14ac:dyDescent="0.25">
      <c r="A136" s="70" t="s">
        <v>291</v>
      </c>
      <c r="B136" s="197" t="s">
        <v>491</v>
      </c>
      <c r="C136" s="1" t="s">
        <v>492</v>
      </c>
      <c r="D136" s="125"/>
      <c r="E136" s="166"/>
      <c r="F136" s="24"/>
      <c r="G136" s="24"/>
      <c r="H136" s="24"/>
      <c r="I136" s="24"/>
      <c r="J136" s="24"/>
      <c r="K136" s="24"/>
      <c r="L136" s="24"/>
    </row>
    <row r="137" spans="1:12" ht="21" customHeight="1" x14ac:dyDescent="0.25">
      <c r="A137" s="70" t="s">
        <v>255</v>
      </c>
      <c r="B137" s="197" t="s">
        <v>493</v>
      </c>
      <c r="C137" s="1" t="s">
        <v>494</v>
      </c>
      <c r="D137" s="125"/>
      <c r="E137" s="166"/>
      <c r="F137" s="24"/>
      <c r="G137" s="24"/>
      <c r="H137" s="24"/>
      <c r="I137" s="24"/>
      <c r="J137" s="24"/>
      <c r="K137" s="24"/>
      <c r="L137" s="24"/>
    </row>
    <row r="138" spans="1:12" ht="21" customHeight="1" x14ac:dyDescent="0.25">
      <c r="A138" s="70" t="s">
        <v>624</v>
      </c>
      <c r="B138" s="197" t="s">
        <v>495</v>
      </c>
      <c r="C138" s="1" t="s">
        <v>496</v>
      </c>
      <c r="D138" s="125"/>
      <c r="E138" s="166"/>
      <c r="F138" s="24"/>
      <c r="G138" s="24"/>
      <c r="H138" s="24"/>
      <c r="I138" s="24"/>
      <c r="J138" s="24"/>
      <c r="K138" s="24"/>
      <c r="L138" s="24"/>
    </row>
    <row r="139" spans="1:12" ht="21" customHeight="1" x14ac:dyDescent="0.25">
      <c r="A139" s="70" t="s">
        <v>2</v>
      </c>
      <c r="B139" s="197" t="s">
        <v>497</v>
      </c>
      <c r="C139" s="2" t="s">
        <v>498</v>
      </c>
      <c r="D139" s="124"/>
      <c r="E139" s="167"/>
      <c r="F139" s="24"/>
      <c r="G139" s="24"/>
      <c r="H139" s="24"/>
      <c r="I139" s="24"/>
      <c r="J139" s="24"/>
      <c r="K139" s="24"/>
      <c r="L139" s="24"/>
    </row>
    <row r="140" spans="1:12" ht="21" customHeight="1" x14ac:dyDescent="0.25">
      <c r="A140" s="70" t="s">
        <v>3</v>
      </c>
      <c r="B140" s="197" t="s">
        <v>499</v>
      </c>
      <c r="C140" s="1" t="s">
        <v>500</v>
      </c>
      <c r="D140" s="125"/>
      <c r="E140" s="166"/>
      <c r="F140" s="24"/>
      <c r="G140" s="24"/>
      <c r="H140" s="24"/>
      <c r="I140" s="24"/>
      <c r="J140" s="24"/>
      <c r="K140" s="24"/>
      <c r="L140" s="24"/>
    </row>
    <row r="141" spans="1:12" ht="21" customHeight="1" x14ac:dyDescent="0.25">
      <c r="A141" s="70" t="s">
        <v>625</v>
      </c>
      <c r="B141" s="196" t="s">
        <v>501</v>
      </c>
      <c r="C141" s="1" t="s">
        <v>502</v>
      </c>
      <c r="D141" s="142" t="s">
        <v>503</v>
      </c>
      <c r="E141" s="166"/>
      <c r="F141" s="256">
        <f t="shared" ref="F141:J141" si="82">+F142+F143+F144+F145+F146+F147+F148</f>
        <v>0</v>
      </c>
      <c r="G141" s="256">
        <f>+G142+G143+G144+G145+G146+G147+G148</f>
        <v>0</v>
      </c>
      <c r="H141" s="256">
        <f>+H142+H143+H144+H145+H146+H147+H148</f>
        <v>0</v>
      </c>
      <c r="I141" s="256">
        <f t="shared" si="82"/>
        <v>0</v>
      </c>
      <c r="J141" s="256">
        <f t="shared" si="82"/>
        <v>0</v>
      </c>
      <c r="K141" s="256">
        <f t="shared" ref="K141:L141" si="83">+K142+K143+K144+K145+K146+K147+K148</f>
        <v>0</v>
      </c>
      <c r="L141" s="256">
        <f t="shared" si="83"/>
        <v>0</v>
      </c>
    </row>
    <row r="142" spans="1:12" ht="21" customHeight="1" x14ac:dyDescent="0.25">
      <c r="A142" s="70" t="s">
        <v>276</v>
      </c>
      <c r="B142" s="197" t="s">
        <v>504</v>
      </c>
      <c r="C142" s="1" t="s">
        <v>505</v>
      </c>
      <c r="D142" s="125"/>
      <c r="E142" s="166"/>
      <c r="F142" s="25"/>
      <c r="G142" s="25"/>
      <c r="H142" s="25"/>
      <c r="I142" s="25"/>
      <c r="J142" s="25"/>
      <c r="K142" s="25"/>
      <c r="L142" s="25"/>
    </row>
    <row r="143" spans="1:12" ht="21" customHeight="1" x14ac:dyDescent="0.25">
      <c r="A143" s="70" t="s">
        <v>7</v>
      </c>
      <c r="B143" s="197" t="s">
        <v>506</v>
      </c>
      <c r="C143" s="1" t="s">
        <v>507</v>
      </c>
      <c r="D143" s="125"/>
      <c r="E143" s="166"/>
      <c r="F143" s="25"/>
      <c r="G143" s="25"/>
      <c r="H143" s="25"/>
      <c r="I143" s="25"/>
      <c r="J143" s="25"/>
      <c r="K143" s="25"/>
      <c r="L143" s="25"/>
    </row>
    <row r="144" spans="1:12" ht="21" customHeight="1" x14ac:dyDescent="0.25">
      <c r="A144" s="70" t="s">
        <v>275</v>
      </c>
      <c r="B144" s="197" t="s">
        <v>508</v>
      </c>
      <c r="C144" s="2" t="s">
        <v>509</v>
      </c>
      <c r="D144" s="124"/>
      <c r="E144" s="167"/>
      <c r="F144" s="25"/>
      <c r="G144" s="25"/>
      <c r="H144" s="25"/>
      <c r="I144" s="25"/>
      <c r="J144" s="25"/>
      <c r="K144" s="25"/>
      <c r="L144" s="25"/>
    </row>
    <row r="145" spans="1:12" ht="21" customHeight="1" x14ac:dyDescent="0.25">
      <c r="A145" s="70" t="s">
        <v>256</v>
      </c>
      <c r="B145" s="197" t="s">
        <v>510</v>
      </c>
      <c r="C145" s="1" t="s">
        <v>511</v>
      </c>
      <c r="D145" s="125"/>
      <c r="E145" s="166"/>
      <c r="F145" s="25"/>
      <c r="G145" s="25"/>
      <c r="H145" s="25"/>
      <c r="I145" s="25"/>
      <c r="J145" s="25"/>
      <c r="K145" s="25"/>
      <c r="L145" s="25"/>
    </row>
    <row r="146" spans="1:12" ht="21" customHeight="1" x14ac:dyDescent="0.25">
      <c r="A146" s="70" t="s">
        <v>257</v>
      </c>
      <c r="B146" s="197" t="s">
        <v>512</v>
      </c>
      <c r="C146" s="1" t="s">
        <v>513</v>
      </c>
      <c r="D146" s="125"/>
      <c r="E146" s="166"/>
      <c r="F146" s="25"/>
      <c r="G146" s="25"/>
      <c r="H146" s="25"/>
      <c r="I146" s="25"/>
      <c r="J146" s="25"/>
      <c r="K146" s="25"/>
      <c r="L146" s="25"/>
    </row>
    <row r="147" spans="1:12" ht="21" customHeight="1" x14ac:dyDescent="0.25">
      <c r="A147" s="70" t="s">
        <v>293</v>
      </c>
      <c r="B147" s="197" t="s">
        <v>514</v>
      </c>
      <c r="C147" s="1" t="s">
        <v>515</v>
      </c>
      <c r="D147" s="125"/>
      <c r="E147" s="166"/>
      <c r="F147" s="25"/>
      <c r="G147" s="25"/>
      <c r="H147" s="25"/>
      <c r="I147" s="25"/>
      <c r="J147" s="25"/>
      <c r="K147" s="25"/>
      <c r="L147" s="25"/>
    </row>
    <row r="148" spans="1:12" ht="21" customHeight="1" thickBot="1" x14ac:dyDescent="0.3">
      <c r="A148" s="70" t="s">
        <v>4</v>
      </c>
      <c r="B148" s="208" t="s">
        <v>516</v>
      </c>
      <c r="C148" s="224" t="s">
        <v>517</v>
      </c>
      <c r="D148" s="137"/>
      <c r="E148" s="169"/>
      <c r="F148" s="22"/>
      <c r="G148" s="22"/>
      <c r="H148" s="22"/>
      <c r="I148" s="22"/>
      <c r="J148" s="22"/>
      <c r="K148" s="22"/>
      <c r="L148" s="22"/>
    </row>
    <row r="149" spans="1:12" ht="21" customHeight="1" x14ac:dyDescent="0.25">
      <c r="A149" s="70" t="s">
        <v>8</v>
      </c>
      <c r="B149" s="195" t="s">
        <v>518</v>
      </c>
      <c r="C149" s="4" t="s">
        <v>519</v>
      </c>
      <c r="D149" s="121" t="s">
        <v>520</v>
      </c>
      <c r="E149" s="116"/>
      <c r="F149" s="35">
        <f t="shared" ref="F149:J149" si="84">+F150+F151</f>
        <v>0</v>
      </c>
      <c r="G149" s="35">
        <f>+G150+G151</f>
        <v>0</v>
      </c>
      <c r="H149" s="35">
        <f>+H150+H151</f>
        <v>0</v>
      </c>
      <c r="I149" s="35">
        <f t="shared" si="84"/>
        <v>0</v>
      </c>
      <c r="J149" s="35">
        <f t="shared" si="84"/>
        <v>0</v>
      </c>
      <c r="K149" s="35">
        <f t="shared" ref="K149:L149" si="85">+K150+K151</f>
        <v>0</v>
      </c>
      <c r="L149" s="35">
        <f t="shared" si="85"/>
        <v>0</v>
      </c>
    </row>
    <row r="150" spans="1:12" ht="21" customHeight="1" x14ac:dyDescent="0.25">
      <c r="A150" s="70" t="s">
        <v>9</v>
      </c>
      <c r="B150" s="197" t="s">
        <v>521</v>
      </c>
      <c r="C150" s="1" t="s">
        <v>522</v>
      </c>
      <c r="D150" s="125"/>
      <c r="E150" s="153"/>
      <c r="F150" s="24"/>
      <c r="G150" s="24"/>
      <c r="H150" s="24"/>
      <c r="I150" s="24"/>
      <c r="J150" s="24"/>
      <c r="K150" s="24"/>
      <c r="L150" s="24"/>
    </row>
    <row r="151" spans="1:12" ht="21" customHeight="1" thickBot="1" x14ac:dyDescent="0.3">
      <c r="A151" s="70" t="s">
        <v>10</v>
      </c>
      <c r="B151" s="199" t="s">
        <v>523</v>
      </c>
      <c r="C151" s="3" t="s">
        <v>524</v>
      </c>
      <c r="D151" s="127"/>
      <c r="E151" s="113"/>
      <c r="F151" s="24"/>
      <c r="G151" s="24"/>
      <c r="H151" s="24"/>
      <c r="I151" s="24"/>
      <c r="J151" s="24"/>
      <c r="K151" s="24"/>
      <c r="L151" s="24"/>
    </row>
    <row r="152" spans="1:12" ht="33" x14ac:dyDescent="0.25">
      <c r="A152" s="66"/>
      <c r="B152" s="186" t="s">
        <v>301</v>
      </c>
      <c r="C152" s="325" t="s">
        <v>48</v>
      </c>
      <c r="D152" s="132" t="s">
        <v>21</v>
      </c>
      <c r="E152" s="327" t="s">
        <v>49</v>
      </c>
      <c r="F152" s="9">
        <f t="shared" ref="F152:J152" si="86">+F3</f>
        <v>44562</v>
      </c>
      <c r="G152" s="9">
        <f>+G3</f>
        <v>44927</v>
      </c>
      <c r="H152" s="9">
        <f>+H3</f>
        <v>45292</v>
      </c>
      <c r="I152" s="9">
        <f t="shared" si="86"/>
        <v>45658</v>
      </c>
      <c r="J152" s="9">
        <f t="shared" si="86"/>
        <v>45658</v>
      </c>
      <c r="K152" s="9">
        <f t="shared" ref="K152:L152" si="87">+K3</f>
        <v>46023</v>
      </c>
      <c r="L152" s="9">
        <f t="shared" si="87"/>
        <v>46388</v>
      </c>
    </row>
    <row r="153" spans="1:12" ht="15.75" thickBot="1" x14ac:dyDescent="0.3">
      <c r="A153" s="70" t="s">
        <v>183</v>
      </c>
      <c r="B153" s="187" t="s">
        <v>1</v>
      </c>
      <c r="C153" s="326"/>
      <c r="D153" s="133"/>
      <c r="E153" s="328"/>
      <c r="F153" s="10">
        <f t="shared" ref="F153:J153" si="88">+F4</f>
        <v>44926</v>
      </c>
      <c r="G153" s="10">
        <f>+G4</f>
        <v>45291</v>
      </c>
      <c r="H153" s="10">
        <f>+H4</f>
        <v>45657</v>
      </c>
      <c r="I153" s="10" t="str">
        <f t="shared" si="88"/>
        <v>??.??.2025</v>
      </c>
      <c r="J153" s="10">
        <f t="shared" si="88"/>
        <v>46022</v>
      </c>
      <c r="K153" s="10">
        <f t="shared" ref="K153:L153" si="89">+K4</f>
        <v>46387</v>
      </c>
      <c r="L153" s="10">
        <f t="shared" si="89"/>
        <v>46752</v>
      </c>
    </row>
    <row r="154" spans="1:12" ht="21" customHeight="1" x14ac:dyDescent="0.25">
      <c r="A154" s="70" t="s">
        <v>26</v>
      </c>
      <c r="B154" s="249" t="s">
        <v>672</v>
      </c>
      <c r="C154" s="87" t="s">
        <v>63</v>
      </c>
      <c r="D154" s="182"/>
      <c r="E154" s="170"/>
      <c r="F154" s="24"/>
      <c r="G154" s="24"/>
      <c r="H154" s="24"/>
      <c r="I154" s="24"/>
      <c r="J154" s="24"/>
      <c r="K154" s="24"/>
      <c r="L154" s="24"/>
    </row>
    <row r="155" spans="1:12" ht="21" customHeight="1" thickBot="1" x14ac:dyDescent="0.3">
      <c r="A155" s="70" t="s">
        <v>22</v>
      </c>
      <c r="B155" s="214" t="s">
        <v>525</v>
      </c>
      <c r="C155" s="227" t="s">
        <v>64</v>
      </c>
      <c r="D155" s="183"/>
      <c r="E155" s="147"/>
      <c r="F155" s="22"/>
      <c r="G155" s="22"/>
      <c r="H155" s="22"/>
      <c r="I155" s="22"/>
      <c r="J155" s="22"/>
      <c r="K155" s="22"/>
      <c r="L155" s="22"/>
    </row>
    <row r="156" spans="1:12" ht="21" customHeight="1" x14ac:dyDescent="0.25">
      <c r="A156" s="70" t="s">
        <v>29</v>
      </c>
      <c r="B156" s="209" t="s">
        <v>526</v>
      </c>
      <c r="C156" s="87" t="s">
        <v>65</v>
      </c>
      <c r="D156" s="178" t="s">
        <v>527</v>
      </c>
      <c r="E156" s="145"/>
      <c r="F156" s="35">
        <f t="shared" ref="F156:J156" si="90">+F157+F158+F159</f>
        <v>0</v>
      </c>
      <c r="G156" s="35">
        <f>+G157+G158+G159</f>
        <v>0</v>
      </c>
      <c r="H156" s="35">
        <f>+H157+H158+H159</f>
        <v>0</v>
      </c>
      <c r="I156" s="35">
        <f t="shared" si="90"/>
        <v>0</v>
      </c>
      <c r="J156" s="35">
        <f t="shared" si="90"/>
        <v>0</v>
      </c>
      <c r="K156" s="35">
        <f t="shared" ref="K156:L156" si="91">+K157+K158+K159</f>
        <v>0</v>
      </c>
      <c r="L156" s="35">
        <f t="shared" si="91"/>
        <v>0</v>
      </c>
    </row>
    <row r="157" spans="1:12" ht="21" customHeight="1" x14ac:dyDescent="0.25">
      <c r="A157" s="70" t="s">
        <v>23</v>
      </c>
      <c r="B157" s="210" t="s">
        <v>528</v>
      </c>
      <c r="C157" s="88" t="s">
        <v>66</v>
      </c>
      <c r="D157" s="135"/>
      <c r="E157" s="146"/>
      <c r="F157" s="24"/>
      <c r="G157" s="24"/>
      <c r="H157" s="24"/>
      <c r="I157" s="24"/>
      <c r="J157" s="24"/>
      <c r="K157" s="24"/>
      <c r="L157" s="24"/>
    </row>
    <row r="158" spans="1:12" ht="21" customHeight="1" x14ac:dyDescent="0.25">
      <c r="A158" s="70" t="s">
        <v>30</v>
      </c>
      <c r="B158" s="210" t="s">
        <v>529</v>
      </c>
      <c r="C158" s="88" t="s">
        <v>67</v>
      </c>
      <c r="D158" s="135"/>
      <c r="E158" s="146"/>
      <c r="F158" s="24"/>
      <c r="G158" s="24"/>
      <c r="H158" s="24"/>
      <c r="I158" s="24"/>
      <c r="J158" s="24"/>
      <c r="K158" s="24"/>
      <c r="L158" s="24"/>
    </row>
    <row r="159" spans="1:12" ht="21" customHeight="1" thickBot="1" x14ac:dyDescent="0.3">
      <c r="A159" s="70" t="s">
        <v>31</v>
      </c>
      <c r="B159" s="211" t="s">
        <v>530</v>
      </c>
      <c r="C159" s="78" t="s">
        <v>68</v>
      </c>
      <c r="D159" s="122"/>
      <c r="E159" s="117"/>
      <c r="F159" s="22"/>
      <c r="G159" s="22"/>
      <c r="H159" s="22"/>
      <c r="I159" s="22"/>
      <c r="J159" s="22"/>
      <c r="K159" s="22"/>
      <c r="L159" s="22"/>
    </row>
    <row r="160" spans="1:12" ht="21" customHeight="1" x14ac:dyDescent="0.25">
      <c r="A160" s="81" t="s">
        <v>24</v>
      </c>
      <c r="B160" s="209" t="s">
        <v>20</v>
      </c>
      <c r="C160" s="87" t="s">
        <v>69</v>
      </c>
      <c r="D160" s="178" t="s">
        <v>531</v>
      </c>
      <c r="E160" s="145"/>
      <c r="F160" s="35">
        <f t="shared" ref="F160:J160" si="92">+F155-F157</f>
        <v>0</v>
      </c>
      <c r="G160" s="35">
        <f>+G155-G157</f>
        <v>0</v>
      </c>
      <c r="H160" s="35">
        <f>+H155-H157</f>
        <v>0</v>
      </c>
      <c r="I160" s="35">
        <f t="shared" si="92"/>
        <v>0</v>
      </c>
      <c r="J160" s="35">
        <f t="shared" si="92"/>
        <v>0</v>
      </c>
      <c r="K160" s="35">
        <f t="shared" ref="K160:L160" si="93">+K155-K157</f>
        <v>0</v>
      </c>
      <c r="L160" s="35">
        <f t="shared" si="93"/>
        <v>0</v>
      </c>
    </row>
    <row r="161" spans="1:12" ht="21.75" customHeight="1" thickBot="1" x14ac:dyDescent="0.3">
      <c r="A161" s="70" t="s">
        <v>25</v>
      </c>
      <c r="B161" s="212" t="s">
        <v>532</v>
      </c>
      <c r="C161" s="78" t="s">
        <v>70</v>
      </c>
      <c r="D161" s="122" t="s">
        <v>678</v>
      </c>
      <c r="E161" s="117"/>
      <c r="F161" s="118">
        <f t="shared" ref="F161:J161" si="94">+F154-F162-F163</f>
        <v>0</v>
      </c>
      <c r="G161" s="118">
        <f>+G154-G162-G163</f>
        <v>0</v>
      </c>
      <c r="H161" s="118">
        <f>+H154-H162-H163</f>
        <v>0</v>
      </c>
      <c r="I161" s="118">
        <f t="shared" si="94"/>
        <v>0</v>
      </c>
      <c r="J161" s="118">
        <f t="shared" si="94"/>
        <v>0</v>
      </c>
      <c r="K161" s="118">
        <f t="shared" ref="K161:L161" si="95">+K154-K162-K163</f>
        <v>0</v>
      </c>
      <c r="L161" s="118">
        <f t="shared" si="95"/>
        <v>0</v>
      </c>
    </row>
    <row r="162" spans="1:12" ht="21" customHeight="1" x14ac:dyDescent="0.25">
      <c r="A162" s="70" t="s">
        <v>27</v>
      </c>
      <c r="B162" s="249" t="s">
        <v>533</v>
      </c>
      <c r="C162" s="87" t="s">
        <v>71</v>
      </c>
      <c r="D162" s="178"/>
      <c r="E162" s="145"/>
      <c r="F162" s="25"/>
      <c r="G162" s="25"/>
      <c r="H162" s="25"/>
      <c r="I162" s="25"/>
      <c r="J162" s="25"/>
      <c r="K162" s="25"/>
      <c r="L162" s="25"/>
    </row>
    <row r="163" spans="1:12" ht="21" customHeight="1" thickBot="1" x14ac:dyDescent="0.3">
      <c r="A163" s="70" t="s">
        <v>28</v>
      </c>
      <c r="B163" s="211" t="s">
        <v>534</v>
      </c>
      <c r="C163" s="78" t="s">
        <v>72</v>
      </c>
      <c r="D163" s="122"/>
      <c r="E163" s="117"/>
      <c r="F163" s="22"/>
      <c r="G163" s="22"/>
      <c r="H163" s="22"/>
      <c r="I163" s="22"/>
      <c r="J163" s="22"/>
      <c r="K163" s="22"/>
      <c r="L163" s="22"/>
    </row>
    <row r="164" spans="1:12" ht="21" customHeight="1" thickBot="1" x14ac:dyDescent="0.3">
      <c r="A164" s="81" t="s">
        <v>32</v>
      </c>
      <c r="B164" s="213" t="s">
        <v>19</v>
      </c>
      <c r="C164" s="85" t="s">
        <v>73</v>
      </c>
      <c r="D164" s="140" t="s">
        <v>673</v>
      </c>
      <c r="E164" s="171"/>
      <c r="F164" s="247">
        <f t="shared" ref="F164:J164" si="96">+F155+F161-F156</f>
        <v>0</v>
      </c>
      <c r="G164" s="247">
        <f>+G155+G161-G156</f>
        <v>0</v>
      </c>
      <c r="H164" s="247">
        <f>+H155+H161-H156</f>
        <v>0</v>
      </c>
      <c r="I164" s="247">
        <f t="shared" si="96"/>
        <v>0</v>
      </c>
      <c r="J164" s="247">
        <f t="shared" si="96"/>
        <v>0</v>
      </c>
      <c r="K164" s="247">
        <f t="shared" ref="K164:L164" si="97">+K155+K161-K156</f>
        <v>0</v>
      </c>
      <c r="L164" s="247">
        <f t="shared" si="97"/>
        <v>0</v>
      </c>
    </row>
    <row r="165" spans="1:12" ht="21" customHeight="1" x14ac:dyDescent="0.25">
      <c r="A165" s="70" t="s">
        <v>33</v>
      </c>
      <c r="B165" s="209" t="s">
        <v>535</v>
      </c>
      <c r="C165" s="87" t="s">
        <v>74</v>
      </c>
      <c r="D165" s="141" t="s">
        <v>536</v>
      </c>
      <c r="E165" s="145"/>
      <c r="F165" s="248">
        <f t="shared" ref="F165:J165" si="98">+F166+F167</f>
        <v>0</v>
      </c>
      <c r="G165" s="248">
        <f>+G166+G167</f>
        <v>0</v>
      </c>
      <c r="H165" s="248">
        <f>+H166+H167</f>
        <v>0</v>
      </c>
      <c r="I165" s="248">
        <f t="shared" si="98"/>
        <v>0</v>
      </c>
      <c r="J165" s="248">
        <f t="shared" si="98"/>
        <v>0</v>
      </c>
      <c r="K165" s="248">
        <f t="shared" ref="K165:L165" si="99">+K166+K167</f>
        <v>0</v>
      </c>
      <c r="L165" s="248">
        <f t="shared" si="99"/>
        <v>0</v>
      </c>
    </row>
    <row r="166" spans="1:12" ht="21" customHeight="1" x14ac:dyDescent="0.25">
      <c r="A166" s="70" t="s">
        <v>34</v>
      </c>
      <c r="B166" s="210" t="s">
        <v>537</v>
      </c>
      <c r="C166" s="88" t="s">
        <v>75</v>
      </c>
      <c r="D166" s="135"/>
      <c r="E166" s="146"/>
      <c r="F166" s="24"/>
      <c r="G166" s="24"/>
      <c r="H166" s="24"/>
      <c r="I166" s="24"/>
      <c r="J166" s="24"/>
      <c r="K166" s="24"/>
      <c r="L166" s="24"/>
    </row>
    <row r="167" spans="1:12" ht="21" customHeight="1" x14ac:dyDescent="0.25">
      <c r="A167" s="81" t="s">
        <v>631</v>
      </c>
      <c r="B167" s="210" t="s">
        <v>538</v>
      </c>
      <c r="C167" s="88" t="s">
        <v>76</v>
      </c>
      <c r="D167" s="135" t="s">
        <v>539</v>
      </c>
      <c r="E167" s="146"/>
      <c r="F167" s="86">
        <f t="shared" ref="F167:J167" si="100">+F168+F169</f>
        <v>0</v>
      </c>
      <c r="G167" s="86">
        <f>+G168+G169</f>
        <v>0</v>
      </c>
      <c r="H167" s="86">
        <f>+H168+H169</f>
        <v>0</v>
      </c>
      <c r="I167" s="86">
        <f t="shared" si="100"/>
        <v>0</v>
      </c>
      <c r="J167" s="86">
        <f t="shared" si="100"/>
        <v>0</v>
      </c>
      <c r="K167" s="86">
        <f t="shared" ref="K167:L167" si="101">+K168+K169</f>
        <v>0</v>
      </c>
      <c r="L167" s="86">
        <f t="shared" si="101"/>
        <v>0</v>
      </c>
    </row>
    <row r="168" spans="1:12" ht="21" customHeight="1" x14ac:dyDescent="0.25">
      <c r="A168" s="81" t="s">
        <v>35</v>
      </c>
      <c r="B168" s="210" t="s">
        <v>540</v>
      </c>
      <c r="C168" s="88" t="s">
        <v>77</v>
      </c>
      <c r="D168" s="142"/>
      <c r="E168" s="146"/>
      <c r="F168" s="24"/>
      <c r="G168" s="24"/>
      <c r="H168" s="24"/>
      <c r="I168" s="24"/>
      <c r="J168" s="24"/>
      <c r="K168" s="24"/>
      <c r="L168" s="24"/>
    </row>
    <row r="169" spans="1:12" ht="21" customHeight="1" thickBot="1" x14ac:dyDescent="0.3">
      <c r="A169" s="81" t="s">
        <v>36</v>
      </c>
      <c r="B169" s="211" t="s">
        <v>541</v>
      </c>
      <c r="C169" s="78" t="s">
        <v>78</v>
      </c>
      <c r="D169" s="122"/>
      <c r="E169" s="117"/>
      <c r="F169" s="22"/>
      <c r="G169" s="22"/>
      <c r="H169" s="22"/>
      <c r="I169" s="22"/>
      <c r="J169" s="22"/>
      <c r="K169" s="22"/>
      <c r="L169" s="22"/>
    </row>
    <row r="170" spans="1:12" ht="21" customHeight="1" x14ac:dyDescent="0.25">
      <c r="A170" s="81" t="s">
        <v>632</v>
      </c>
      <c r="B170" s="209" t="s">
        <v>542</v>
      </c>
      <c r="C170" s="87" t="s">
        <v>79</v>
      </c>
      <c r="D170" s="178" t="s">
        <v>543</v>
      </c>
      <c r="E170" s="145"/>
      <c r="F170" s="35">
        <f t="shared" ref="F170:J170" si="102">+F171+F174+F175</f>
        <v>0</v>
      </c>
      <c r="G170" s="35">
        <f>+G171+G174+G175</f>
        <v>0</v>
      </c>
      <c r="H170" s="35">
        <f>+H171+H174+H175</f>
        <v>0</v>
      </c>
      <c r="I170" s="35">
        <f t="shared" si="102"/>
        <v>0</v>
      </c>
      <c r="J170" s="35">
        <f t="shared" si="102"/>
        <v>0</v>
      </c>
      <c r="K170" s="35">
        <f t="shared" ref="K170:L170" si="103">+K171+K174+K175</f>
        <v>0</v>
      </c>
      <c r="L170" s="35">
        <f t="shared" si="103"/>
        <v>0</v>
      </c>
    </row>
    <row r="171" spans="1:12" ht="21" customHeight="1" x14ac:dyDescent="0.25">
      <c r="A171" s="81" t="s">
        <v>633</v>
      </c>
      <c r="B171" s="210" t="s">
        <v>544</v>
      </c>
      <c r="C171" s="88" t="s">
        <v>80</v>
      </c>
      <c r="D171" s="135" t="s">
        <v>545</v>
      </c>
      <c r="E171" s="146"/>
      <c r="F171" s="256">
        <f t="shared" ref="F171:J171" si="104">+F172+F173</f>
        <v>0</v>
      </c>
      <c r="G171" s="256">
        <f>+G172+G173</f>
        <v>0</v>
      </c>
      <c r="H171" s="256">
        <f>+H172+H173</f>
        <v>0</v>
      </c>
      <c r="I171" s="256">
        <f t="shared" si="104"/>
        <v>0</v>
      </c>
      <c r="J171" s="256">
        <f t="shared" si="104"/>
        <v>0</v>
      </c>
      <c r="K171" s="256">
        <f t="shared" ref="K171:L171" si="105">+K172+K173</f>
        <v>0</v>
      </c>
      <c r="L171" s="256">
        <f t="shared" si="105"/>
        <v>0</v>
      </c>
    </row>
    <row r="172" spans="1:12" ht="21" customHeight="1" x14ac:dyDescent="0.25">
      <c r="A172" s="81" t="s">
        <v>38</v>
      </c>
      <c r="B172" s="210" t="s">
        <v>546</v>
      </c>
      <c r="C172" s="88" t="s">
        <v>81</v>
      </c>
      <c r="D172" s="135"/>
      <c r="E172" s="146"/>
      <c r="F172" s="24"/>
      <c r="G172" s="24"/>
      <c r="H172" s="24"/>
      <c r="I172" s="24"/>
      <c r="J172" s="24"/>
      <c r="K172" s="24"/>
      <c r="L172" s="24"/>
    </row>
    <row r="173" spans="1:12" ht="21" customHeight="1" x14ac:dyDescent="0.25">
      <c r="A173" s="81" t="s">
        <v>634</v>
      </c>
      <c r="B173" s="210" t="s">
        <v>547</v>
      </c>
      <c r="C173" s="88" t="s">
        <v>82</v>
      </c>
      <c r="D173" s="135"/>
      <c r="E173" s="146"/>
      <c r="F173" s="24"/>
      <c r="G173" s="24"/>
      <c r="H173" s="24"/>
      <c r="I173" s="24"/>
      <c r="J173" s="24"/>
      <c r="K173" s="24"/>
      <c r="L173" s="24"/>
    </row>
    <row r="174" spans="1:12" ht="21" customHeight="1" x14ac:dyDescent="0.25">
      <c r="A174" s="81" t="s">
        <v>635</v>
      </c>
      <c r="B174" s="210" t="s">
        <v>548</v>
      </c>
      <c r="C174" s="88" t="s">
        <v>83</v>
      </c>
      <c r="D174" s="135"/>
      <c r="E174" s="146"/>
      <c r="F174" s="24"/>
      <c r="G174" s="24"/>
      <c r="H174" s="24"/>
      <c r="I174" s="24"/>
      <c r="J174" s="24"/>
      <c r="K174" s="24"/>
      <c r="L174" s="24"/>
    </row>
    <row r="175" spans="1:12" ht="21" customHeight="1" thickBot="1" x14ac:dyDescent="0.3">
      <c r="A175" s="81" t="s">
        <v>636</v>
      </c>
      <c r="B175" s="214" t="s">
        <v>549</v>
      </c>
      <c r="C175" s="227" t="s">
        <v>84</v>
      </c>
      <c r="D175" s="183"/>
      <c r="E175" s="147"/>
      <c r="F175" s="84"/>
      <c r="G175" s="84"/>
      <c r="H175" s="84"/>
      <c r="I175" s="84"/>
      <c r="J175" s="84"/>
      <c r="K175" s="84"/>
      <c r="L175" s="84"/>
    </row>
    <row r="176" spans="1:12" ht="21" customHeight="1" x14ac:dyDescent="0.25">
      <c r="A176" s="81" t="s">
        <v>638</v>
      </c>
      <c r="B176" s="209" t="s">
        <v>550</v>
      </c>
      <c r="C176" s="87" t="s">
        <v>85</v>
      </c>
      <c r="D176" s="178" t="s">
        <v>551</v>
      </c>
      <c r="E176" s="264"/>
      <c r="F176" s="40">
        <f t="shared" ref="F176:J176" si="106">+F177+F178+F179</f>
        <v>0</v>
      </c>
      <c r="G176" s="40">
        <f>+G177+G178+G179</f>
        <v>0</v>
      </c>
      <c r="H176" s="40">
        <f>+H177+H178+H179</f>
        <v>0</v>
      </c>
      <c r="I176" s="40">
        <f t="shared" si="106"/>
        <v>0</v>
      </c>
      <c r="J176" s="40">
        <f t="shared" si="106"/>
        <v>0</v>
      </c>
      <c r="K176" s="40">
        <f t="shared" ref="K176:L176" si="107">+K177+K178+K179</f>
        <v>0</v>
      </c>
      <c r="L176" s="40">
        <f t="shared" si="107"/>
        <v>0</v>
      </c>
    </row>
    <row r="177" spans="1:12" ht="21" customHeight="1" x14ac:dyDescent="0.25">
      <c r="A177" s="81" t="s">
        <v>294</v>
      </c>
      <c r="B177" s="210" t="s">
        <v>552</v>
      </c>
      <c r="C177" s="88" t="s">
        <v>86</v>
      </c>
      <c r="D177" s="135"/>
      <c r="E177" s="265"/>
      <c r="F177" s="24"/>
      <c r="G177" s="24"/>
      <c r="H177" s="24"/>
      <c r="I177" s="24"/>
      <c r="J177" s="24"/>
      <c r="K177" s="24"/>
      <c r="L177" s="24"/>
    </row>
    <row r="178" spans="1:12" ht="21" customHeight="1" x14ac:dyDescent="0.25">
      <c r="A178" s="81" t="s">
        <v>295</v>
      </c>
      <c r="B178" s="210" t="s">
        <v>553</v>
      </c>
      <c r="C178" s="88" t="s">
        <v>87</v>
      </c>
      <c r="D178" s="135"/>
      <c r="E178" s="265"/>
      <c r="F178" s="24"/>
      <c r="G178" s="24"/>
      <c r="H178" s="24"/>
      <c r="I178" s="24"/>
      <c r="J178" s="24"/>
      <c r="K178" s="24"/>
      <c r="L178" s="24"/>
    </row>
    <row r="179" spans="1:12" ht="21" customHeight="1" thickBot="1" x14ac:dyDescent="0.3">
      <c r="A179" s="81" t="s">
        <v>637</v>
      </c>
      <c r="B179" s="211" t="s">
        <v>554</v>
      </c>
      <c r="C179" s="78" t="s">
        <v>88</v>
      </c>
      <c r="D179" s="122"/>
      <c r="E179" s="266"/>
      <c r="F179" s="22"/>
      <c r="G179" s="22"/>
      <c r="H179" s="22"/>
      <c r="I179" s="22"/>
      <c r="J179" s="22"/>
      <c r="K179" s="22"/>
      <c r="L179" s="22"/>
    </row>
    <row r="180" spans="1:12" ht="21" customHeight="1" x14ac:dyDescent="0.25">
      <c r="A180" s="81" t="s">
        <v>640</v>
      </c>
      <c r="B180" s="206" t="s">
        <v>555</v>
      </c>
      <c r="C180" s="228" t="s">
        <v>89</v>
      </c>
      <c r="D180" s="142" t="s">
        <v>556</v>
      </c>
      <c r="E180" s="172"/>
      <c r="F180" s="250">
        <f t="shared" ref="F180:J180" si="108">+F181+F182+F183+F184+F185</f>
        <v>0</v>
      </c>
      <c r="G180" s="250">
        <f>+G181+G182+G183+G184+G185</f>
        <v>0</v>
      </c>
      <c r="H180" s="250">
        <f>+H181+H182+H183+H184+H185</f>
        <v>0</v>
      </c>
      <c r="I180" s="250">
        <f t="shared" si="108"/>
        <v>0</v>
      </c>
      <c r="J180" s="250">
        <f t="shared" si="108"/>
        <v>0</v>
      </c>
      <c r="K180" s="250">
        <f t="shared" ref="K180:L180" si="109">+K181+K182+K183+K184+K185</f>
        <v>0</v>
      </c>
      <c r="L180" s="250">
        <f t="shared" si="109"/>
        <v>0</v>
      </c>
    </row>
    <row r="181" spans="1:12" ht="21" customHeight="1" x14ac:dyDescent="0.25">
      <c r="A181" s="81" t="s">
        <v>296</v>
      </c>
      <c r="B181" s="197" t="s">
        <v>557</v>
      </c>
      <c r="C181" s="88" t="s">
        <v>90</v>
      </c>
      <c r="D181" s="135"/>
      <c r="E181" s="146"/>
      <c r="F181" s="24"/>
      <c r="G181" s="24"/>
      <c r="H181" s="24"/>
      <c r="I181" s="24"/>
      <c r="J181" s="24"/>
      <c r="K181" s="24"/>
      <c r="L181" s="24"/>
    </row>
    <row r="182" spans="1:12" ht="21" customHeight="1" x14ac:dyDescent="0.25">
      <c r="A182" s="81" t="s">
        <v>297</v>
      </c>
      <c r="B182" s="197" t="s">
        <v>558</v>
      </c>
      <c r="C182" s="88" t="s">
        <v>91</v>
      </c>
      <c r="D182" s="135"/>
      <c r="E182" s="146"/>
      <c r="F182" s="24"/>
      <c r="G182" s="24"/>
      <c r="H182" s="24"/>
      <c r="I182" s="24"/>
      <c r="J182" s="24"/>
      <c r="K182" s="24"/>
      <c r="L182" s="24"/>
    </row>
    <row r="183" spans="1:12" ht="21" customHeight="1" x14ac:dyDescent="0.25">
      <c r="A183" s="70" t="s">
        <v>37</v>
      </c>
      <c r="B183" s="197" t="s">
        <v>559</v>
      </c>
      <c r="C183" s="88" t="s">
        <v>92</v>
      </c>
      <c r="D183" s="135"/>
      <c r="E183" s="146"/>
      <c r="F183" s="24"/>
      <c r="G183" s="24"/>
      <c r="H183" s="24"/>
      <c r="I183" s="24"/>
      <c r="J183" s="24"/>
      <c r="K183" s="24"/>
      <c r="L183" s="24"/>
    </row>
    <row r="184" spans="1:12" ht="21" customHeight="1" x14ac:dyDescent="0.25">
      <c r="A184" s="70" t="s">
        <v>298</v>
      </c>
      <c r="B184" s="197" t="s">
        <v>560</v>
      </c>
      <c r="C184" s="2" t="s">
        <v>93</v>
      </c>
      <c r="D184" s="124"/>
      <c r="E184" s="173"/>
      <c r="F184" s="24"/>
      <c r="G184" s="24"/>
      <c r="H184" s="24"/>
      <c r="I184" s="24"/>
      <c r="J184" s="24"/>
      <c r="K184" s="24"/>
      <c r="L184" s="24"/>
    </row>
    <row r="185" spans="1:12" ht="21" customHeight="1" thickBot="1" x14ac:dyDescent="0.3">
      <c r="A185" s="70" t="s">
        <v>639</v>
      </c>
      <c r="B185" s="199" t="s">
        <v>561</v>
      </c>
      <c r="C185" s="3" t="s">
        <v>94</v>
      </c>
      <c r="D185" s="127"/>
      <c r="E185" s="113"/>
      <c r="F185" s="84"/>
      <c r="G185" s="84"/>
      <c r="H185" s="84"/>
      <c r="I185" s="84"/>
      <c r="J185" s="84"/>
      <c r="K185" s="84"/>
      <c r="L185" s="84"/>
    </row>
    <row r="186" spans="1:12" ht="36" customHeight="1" thickBot="1" x14ac:dyDescent="0.3">
      <c r="A186" s="70" t="s">
        <v>39</v>
      </c>
      <c r="B186" s="194" t="s">
        <v>562</v>
      </c>
      <c r="C186" s="37" t="s">
        <v>95</v>
      </c>
      <c r="D186" s="134" t="s">
        <v>563</v>
      </c>
      <c r="E186" s="149"/>
      <c r="F186" s="251">
        <f t="shared" ref="F186:J186" si="110">+F164-F165-F170+F176-F180</f>
        <v>0</v>
      </c>
      <c r="G186" s="251">
        <f>+G164-G165-G170+G176-G180</f>
        <v>0</v>
      </c>
      <c r="H186" s="251">
        <f>+H164-H165-H170+H176-H180</f>
        <v>0</v>
      </c>
      <c r="I186" s="251">
        <f t="shared" si="110"/>
        <v>0</v>
      </c>
      <c r="J186" s="251">
        <f t="shared" si="110"/>
        <v>0</v>
      </c>
      <c r="K186" s="251">
        <f t="shared" ref="K186:L186" si="111">+K164-K165-K170+K176-K180</f>
        <v>0</v>
      </c>
      <c r="L186" s="251">
        <f t="shared" si="111"/>
        <v>0</v>
      </c>
    </row>
    <row r="187" spans="1:12" ht="26.25" customHeight="1" x14ac:dyDescent="0.25">
      <c r="A187" s="70" t="s">
        <v>641</v>
      </c>
      <c r="B187" s="205" t="s">
        <v>564</v>
      </c>
      <c r="C187" s="4" t="s">
        <v>96</v>
      </c>
      <c r="D187" s="121" t="s">
        <v>565</v>
      </c>
      <c r="E187" s="150"/>
      <c r="F187" s="252">
        <f t="shared" ref="F187:J187" si="112">+F188+F189</f>
        <v>0</v>
      </c>
      <c r="G187" s="252">
        <f>+G188+G189</f>
        <v>0</v>
      </c>
      <c r="H187" s="252">
        <f>+H188+H189</f>
        <v>0</v>
      </c>
      <c r="I187" s="252">
        <f t="shared" si="112"/>
        <v>0</v>
      </c>
      <c r="J187" s="252">
        <f t="shared" si="112"/>
        <v>0</v>
      </c>
      <c r="K187" s="252">
        <f t="shared" ref="K187:L187" si="113">+K188+K189</f>
        <v>0</v>
      </c>
      <c r="L187" s="252">
        <f t="shared" si="113"/>
        <v>0</v>
      </c>
    </row>
    <row r="188" spans="1:12" ht="21" customHeight="1" x14ac:dyDescent="0.25">
      <c r="A188" s="70" t="s">
        <v>642</v>
      </c>
      <c r="B188" s="197" t="s">
        <v>566</v>
      </c>
      <c r="C188" s="1" t="s">
        <v>97</v>
      </c>
      <c r="D188" s="125"/>
      <c r="E188" s="152"/>
      <c r="F188" s="24"/>
      <c r="G188" s="24"/>
      <c r="H188" s="24"/>
      <c r="I188" s="24"/>
      <c r="J188" s="24"/>
      <c r="K188" s="24"/>
      <c r="L188" s="24"/>
    </row>
    <row r="189" spans="1:12" ht="21" customHeight="1" thickBot="1" x14ac:dyDescent="0.3">
      <c r="A189" s="70" t="s">
        <v>643</v>
      </c>
      <c r="B189" s="199" t="s">
        <v>567</v>
      </c>
      <c r="C189" s="3" t="s">
        <v>98</v>
      </c>
      <c r="D189" s="127"/>
      <c r="E189" s="156"/>
      <c r="F189" s="84"/>
      <c r="G189" s="84"/>
      <c r="H189" s="84"/>
      <c r="I189" s="84"/>
      <c r="J189" s="84"/>
      <c r="K189" s="84"/>
      <c r="L189" s="84"/>
    </row>
    <row r="190" spans="1:12" ht="23.25" customHeight="1" thickBot="1" x14ac:dyDescent="0.3">
      <c r="A190" s="70" t="s">
        <v>40</v>
      </c>
      <c r="B190" s="253" t="s">
        <v>568</v>
      </c>
      <c r="C190" s="229" t="s">
        <v>99</v>
      </c>
      <c r="D190" s="143"/>
      <c r="E190" s="155"/>
      <c r="F190" s="112"/>
      <c r="G190" s="112"/>
      <c r="H190" s="112"/>
      <c r="I190" s="112"/>
      <c r="J190" s="112"/>
      <c r="K190" s="112"/>
      <c r="L190" s="112"/>
    </row>
    <row r="191" spans="1:12" ht="21" customHeight="1" x14ac:dyDescent="0.25">
      <c r="A191" s="70" t="s">
        <v>644</v>
      </c>
      <c r="B191" s="205" t="s">
        <v>569</v>
      </c>
      <c r="C191" s="4" t="s">
        <v>100</v>
      </c>
      <c r="D191" s="121" t="s">
        <v>570</v>
      </c>
      <c r="E191" s="150"/>
      <c r="F191" s="41">
        <f t="shared" ref="F191:J191" si="114">+F192+F193</f>
        <v>0</v>
      </c>
      <c r="G191" s="41">
        <f>+G192+G193</f>
        <v>0</v>
      </c>
      <c r="H191" s="41">
        <f>+H192+H193</f>
        <v>0</v>
      </c>
      <c r="I191" s="41">
        <f t="shared" si="114"/>
        <v>0</v>
      </c>
      <c r="J191" s="41">
        <f t="shared" si="114"/>
        <v>0</v>
      </c>
      <c r="K191" s="41">
        <f t="shared" ref="K191:L191" si="115">+K192+K193</f>
        <v>0</v>
      </c>
      <c r="L191" s="41">
        <f t="shared" si="115"/>
        <v>0</v>
      </c>
    </row>
    <row r="192" spans="1:12" ht="21" customHeight="1" x14ac:dyDescent="0.25">
      <c r="A192" s="70" t="s">
        <v>645</v>
      </c>
      <c r="B192" s="215" t="s">
        <v>571</v>
      </c>
      <c r="C192" s="1" t="s">
        <v>101</v>
      </c>
      <c r="D192" s="125"/>
      <c r="E192" s="152"/>
      <c r="F192" s="24"/>
      <c r="G192" s="24"/>
      <c r="H192" s="24"/>
      <c r="I192" s="24"/>
      <c r="J192" s="24"/>
      <c r="K192" s="24"/>
      <c r="L192" s="24"/>
    </row>
    <row r="193" spans="1:12" ht="21" customHeight="1" thickBot="1" x14ac:dyDescent="0.3">
      <c r="A193" s="70" t="s">
        <v>646</v>
      </c>
      <c r="B193" s="199" t="s">
        <v>572</v>
      </c>
      <c r="C193" s="3" t="s">
        <v>102</v>
      </c>
      <c r="D193" s="127"/>
      <c r="E193" s="156"/>
      <c r="F193" s="84"/>
      <c r="G193" s="84"/>
      <c r="H193" s="84"/>
      <c r="I193" s="84"/>
      <c r="J193" s="84"/>
      <c r="K193" s="84"/>
      <c r="L193" s="84"/>
    </row>
    <row r="194" spans="1:12" ht="21" customHeight="1" thickBot="1" x14ac:dyDescent="0.3">
      <c r="A194" s="70" t="s">
        <v>647</v>
      </c>
      <c r="B194" s="253" t="s">
        <v>573</v>
      </c>
      <c r="C194" s="229" t="s">
        <v>103</v>
      </c>
      <c r="D194" s="143"/>
      <c r="E194" s="155"/>
      <c r="F194" s="112"/>
      <c r="G194" s="112"/>
      <c r="H194" s="112"/>
      <c r="I194" s="112"/>
      <c r="J194" s="112"/>
      <c r="K194" s="112"/>
      <c r="L194" s="112"/>
    </row>
    <row r="195" spans="1:12" ht="21" customHeight="1" x14ac:dyDescent="0.25">
      <c r="A195" s="70" t="s">
        <v>648</v>
      </c>
      <c r="B195" s="205" t="s">
        <v>574</v>
      </c>
      <c r="C195" s="4" t="s">
        <v>104</v>
      </c>
      <c r="D195" s="121" t="s">
        <v>575</v>
      </c>
      <c r="E195" s="150"/>
      <c r="F195" s="41">
        <f t="shared" ref="F195:J195" si="116">+F196+F197</f>
        <v>0</v>
      </c>
      <c r="G195" s="41">
        <f>+G196+G197</f>
        <v>0</v>
      </c>
      <c r="H195" s="41">
        <f>+H196+H197</f>
        <v>0</v>
      </c>
      <c r="I195" s="41">
        <f t="shared" si="116"/>
        <v>0</v>
      </c>
      <c r="J195" s="41">
        <f t="shared" si="116"/>
        <v>0</v>
      </c>
      <c r="K195" s="41">
        <f t="shared" ref="K195:L195" si="117">+K196+K197</f>
        <v>0</v>
      </c>
      <c r="L195" s="41">
        <f t="shared" si="117"/>
        <v>0</v>
      </c>
    </row>
    <row r="196" spans="1:12" ht="21" customHeight="1" x14ac:dyDescent="0.25">
      <c r="A196" s="70" t="s">
        <v>649</v>
      </c>
      <c r="B196" s="197" t="s">
        <v>576</v>
      </c>
      <c r="C196" s="1" t="s">
        <v>105</v>
      </c>
      <c r="D196" s="125"/>
      <c r="E196" s="153"/>
      <c r="F196" s="24"/>
      <c r="G196" s="24"/>
      <c r="H196" s="24"/>
      <c r="I196" s="24"/>
      <c r="J196" s="24"/>
      <c r="K196" s="24"/>
      <c r="L196" s="24"/>
    </row>
    <row r="197" spans="1:12" ht="21" customHeight="1" thickBot="1" x14ac:dyDescent="0.3">
      <c r="A197" s="70" t="s">
        <v>650</v>
      </c>
      <c r="B197" s="199" t="s">
        <v>577</v>
      </c>
      <c r="C197" s="36" t="s">
        <v>106</v>
      </c>
      <c r="D197" s="126"/>
      <c r="E197" s="154"/>
      <c r="F197" s="22"/>
      <c r="G197" s="22"/>
      <c r="H197" s="22"/>
      <c r="I197" s="22"/>
      <c r="J197" s="22"/>
      <c r="K197" s="22"/>
      <c r="L197" s="22"/>
    </row>
    <row r="198" spans="1:12" ht="21" customHeight="1" thickBot="1" x14ac:dyDescent="0.3">
      <c r="A198" s="70" t="s">
        <v>299</v>
      </c>
      <c r="B198" s="253" t="s">
        <v>578</v>
      </c>
      <c r="C198" s="229" t="s">
        <v>107</v>
      </c>
      <c r="D198" s="143"/>
      <c r="E198" s="155"/>
      <c r="F198" s="112"/>
      <c r="G198" s="112"/>
      <c r="H198" s="112"/>
      <c r="I198" s="112"/>
      <c r="J198" s="112"/>
      <c r="K198" s="112"/>
      <c r="L198" s="112"/>
    </row>
    <row r="199" spans="1:12" ht="21" customHeight="1" x14ac:dyDescent="0.25">
      <c r="A199" s="70" t="s">
        <v>41</v>
      </c>
      <c r="B199" s="205" t="s">
        <v>579</v>
      </c>
      <c r="C199" s="4" t="s">
        <v>108</v>
      </c>
      <c r="D199" s="121" t="s">
        <v>580</v>
      </c>
      <c r="E199" s="116"/>
      <c r="F199" s="41">
        <f t="shared" ref="F199:J199" si="118">+F200+F201</f>
        <v>0</v>
      </c>
      <c r="G199" s="41">
        <f>+G200+G201</f>
        <v>0</v>
      </c>
      <c r="H199" s="41">
        <f>+H200+H201</f>
        <v>0</v>
      </c>
      <c r="I199" s="41">
        <f t="shared" si="118"/>
        <v>0</v>
      </c>
      <c r="J199" s="41">
        <f t="shared" si="118"/>
        <v>0</v>
      </c>
      <c r="K199" s="41">
        <f t="shared" ref="K199:L199" si="119">+K200+K201</f>
        <v>0</v>
      </c>
      <c r="L199" s="41">
        <f t="shared" si="119"/>
        <v>0</v>
      </c>
    </row>
    <row r="200" spans="1:12" ht="21" customHeight="1" x14ac:dyDescent="0.25">
      <c r="A200" s="70" t="s">
        <v>651</v>
      </c>
      <c r="B200" s="197" t="s">
        <v>581</v>
      </c>
      <c r="C200" s="2" t="s">
        <v>11</v>
      </c>
      <c r="D200" s="124"/>
      <c r="E200" s="151"/>
      <c r="F200" s="24"/>
      <c r="G200" s="24"/>
      <c r="H200" s="24"/>
      <c r="I200" s="24"/>
      <c r="J200" s="24"/>
      <c r="K200" s="24"/>
      <c r="L200" s="24"/>
    </row>
    <row r="201" spans="1:12" ht="21" customHeight="1" thickBot="1" x14ac:dyDescent="0.3">
      <c r="A201" s="70" t="s">
        <v>652</v>
      </c>
      <c r="B201" s="199" t="s">
        <v>582</v>
      </c>
      <c r="C201" s="3" t="s">
        <v>109</v>
      </c>
      <c r="D201" s="127"/>
      <c r="E201" s="156"/>
      <c r="F201" s="22"/>
      <c r="G201" s="22"/>
      <c r="H201" s="22"/>
      <c r="I201" s="22"/>
      <c r="J201" s="22"/>
      <c r="K201" s="22"/>
      <c r="L201" s="22"/>
    </row>
    <row r="202" spans="1:12" ht="21" customHeight="1" x14ac:dyDescent="0.25">
      <c r="A202" s="70" t="s">
        <v>666</v>
      </c>
      <c r="B202" s="205" t="s">
        <v>583</v>
      </c>
      <c r="C202" s="4" t="s">
        <v>110</v>
      </c>
      <c r="D202" s="121"/>
      <c r="E202" s="150"/>
      <c r="F202" s="25"/>
      <c r="G202" s="25"/>
      <c r="H202" s="25"/>
      <c r="I202" s="25"/>
      <c r="J202" s="25"/>
      <c r="K202" s="25"/>
      <c r="L202" s="25"/>
    </row>
    <row r="203" spans="1:12" ht="21" customHeight="1" x14ac:dyDescent="0.25">
      <c r="A203" s="70" t="s">
        <v>667</v>
      </c>
      <c r="B203" s="196" t="s">
        <v>584</v>
      </c>
      <c r="C203" s="1" t="s">
        <v>111</v>
      </c>
      <c r="D203" s="125"/>
      <c r="E203" s="152"/>
      <c r="F203" s="24"/>
      <c r="G203" s="24"/>
      <c r="H203" s="24"/>
      <c r="I203" s="24"/>
      <c r="J203" s="24"/>
      <c r="K203" s="24"/>
      <c r="L203" s="24"/>
    </row>
    <row r="204" spans="1:12" ht="43.5" customHeight="1" x14ac:dyDescent="0.25">
      <c r="A204" s="69" t="s">
        <v>42</v>
      </c>
      <c r="B204" s="198" t="s">
        <v>585</v>
      </c>
      <c r="C204" s="1" t="s">
        <v>112</v>
      </c>
      <c r="D204" s="125" t="s">
        <v>586</v>
      </c>
      <c r="E204" s="152"/>
      <c r="F204" s="254">
        <f t="shared" ref="F204:J204" si="120">+F187-F190+F191-F194+F195-F198-F199+F202-F203</f>
        <v>0</v>
      </c>
      <c r="G204" s="254">
        <f>+G187-G190+G191-G194+G195-G198-G199+G202-G203</f>
        <v>0</v>
      </c>
      <c r="H204" s="254">
        <f>+H187-H190+H191-H194+H195-H198-H199+H202-H203</f>
        <v>0</v>
      </c>
      <c r="I204" s="254">
        <f t="shared" si="120"/>
        <v>0</v>
      </c>
      <c r="J204" s="254">
        <f t="shared" si="120"/>
        <v>0</v>
      </c>
      <c r="K204" s="254">
        <f t="shared" ref="K204:L204" si="121">+K187-K190+K191-K194+K195-K198-K199+K202-K203</f>
        <v>0</v>
      </c>
      <c r="L204" s="254">
        <f t="shared" si="121"/>
        <v>0</v>
      </c>
    </row>
    <row r="205" spans="1:12" ht="27.75" customHeight="1" thickBot="1" x14ac:dyDescent="0.3">
      <c r="A205" s="70" t="s">
        <v>47</v>
      </c>
      <c r="B205" s="216" t="s">
        <v>587</v>
      </c>
      <c r="C205" s="3" t="s">
        <v>113</v>
      </c>
      <c r="D205" s="127" t="s">
        <v>588</v>
      </c>
      <c r="E205" s="156"/>
      <c r="F205" s="255">
        <f t="shared" ref="F205:J205" si="122">+F186+F204</f>
        <v>0</v>
      </c>
      <c r="G205" s="255">
        <f>+G186+G204</f>
        <v>0</v>
      </c>
      <c r="H205" s="255">
        <f>+H186+H204</f>
        <v>0</v>
      </c>
      <c r="I205" s="255">
        <f t="shared" si="122"/>
        <v>0</v>
      </c>
      <c r="J205" s="255">
        <f t="shared" si="122"/>
        <v>0</v>
      </c>
      <c r="K205" s="255">
        <f t="shared" ref="K205:L205" si="123">+K186+K204</f>
        <v>0</v>
      </c>
      <c r="L205" s="255">
        <f t="shared" si="123"/>
        <v>0</v>
      </c>
    </row>
    <row r="206" spans="1:12" ht="29.25" hidden="1" customHeight="1" thickBot="1" x14ac:dyDescent="0.3">
      <c r="A206" s="239" t="s">
        <v>44</v>
      </c>
      <c r="B206" s="245" t="s">
        <v>669</v>
      </c>
      <c r="C206" s="241"/>
      <c r="D206" s="242"/>
      <c r="E206" s="243"/>
      <c r="F206" s="120">
        <v>0</v>
      </c>
      <c r="G206" s="120">
        <v>0</v>
      </c>
      <c r="H206" s="120">
        <v>0</v>
      </c>
      <c r="I206" s="120">
        <v>0</v>
      </c>
      <c r="J206" s="120">
        <v>0</v>
      </c>
      <c r="K206" s="120">
        <v>0</v>
      </c>
      <c r="L206" s="120">
        <v>0</v>
      </c>
    </row>
    <row r="207" spans="1:12" ht="45" customHeight="1" x14ac:dyDescent="0.25">
      <c r="A207" s="81" t="s">
        <v>43</v>
      </c>
      <c r="B207" s="195" t="s">
        <v>589</v>
      </c>
      <c r="C207" s="4" t="s">
        <v>114</v>
      </c>
      <c r="D207" s="121" t="s">
        <v>590</v>
      </c>
      <c r="E207" s="150"/>
      <c r="F207" s="250">
        <f t="shared" ref="F207:J207" si="124">+F208+F209</f>
        <v>0</v>
      </c>
      <c r="G207" s="250">
        <f>+G208+G209</f>
        <v>0</v>
      </c>
      <c r="H207" s="250">
        <f>+H208+H209</f>
        <v>0</v>
      </c>
      <c r="I207" s="250">
        <f t="shared" si="124"/>
        <v>0</v>
      </c>
      <c r="J207" s="250">
        <f t="shared" si="124"/>
        <v>0</v>
      </c>
      <c r="K207" s="250">
        <f t="shared" ref="K207:L207" si="125">+K208+K209</f>
        <v>0</v>
      </c>
      <c r="L207" s="250">
        <f t="shared" si="125"/>
        <v>0</v>
      </c>
    </row>
    <row r="208" spans="1:12" ht="21" customHeight="1" x14ac:dyDescent="0.25">
      <c r="A208" s="81" t="s">
        <v>653</v>
      </c>
      <c r="B208" s="197" t="s">
        <v>591</v>
      </c>
      <c r="C208" s="1" t="s">
        <v>115</v>
      </c>
      <c r="D208" s="125"/>
      <c r="E208" s="152"/>
      <c r="F208" s="24"/>
      <c r="G208" s="24"/>
      <c r="H208" s="24"/>
      <c r="I208" s="24"/>
      <c r="J208" s="24"/>
      <c r="K208" s="24"/>
      <c r="L208" s="24"/>
    </row>
    <row r="209" spans="1:13" ht="21" customHeight="1" thickBot="1" x14ac:dyDescent="0.3">
      <c r="A209" s="81" t="s">
        <v>654</v>
      </c>
      <c r="B209" s="208" t="s">
        <v>592</v>
      </c>
      <c r="C209" s="224" t="s">
        <v>116</v>
      </c>
      <c r="D209" s="137"/>
      <c r="E209" s="162"/>
      <c r="F209" s="22"/>
      <c r="G209" s="22"/>
      <c r="H209" s="22"/>
      <c r="I209" s="22"/>
      <c r="J209" s="22"/>
      <c r="K209" s="22"/>
      <c r="L209" s="22"/>
    </row>
    <row r="210" spans="1:13" ht="21" customHeight="1" x14ac:dyDescent="0.25">
      <c r="A210" s="70" t="s">
        <v>655</v>
      </c>
      <c r="B210" s="195" t="s">
        <v>668</v>
      </c>
      <c r="C210" s="4" t="s">
        <v>117</v>
      </c>
      <c r="D210" s="121" t="s">
        <v>593</v>
      </c>
      <c r="E210" s="116"/>
      <c r="F210" s="35">
        <f t="shared" ref="F210:J210" si="126">+F205-F207</f>
        <v>0</v>
      </c>
      <c r="G210" s="35">
        <f>+G205-G207</f>
        <v>0</v>
      </c>
      <c r="H210" s="35">
        <f>+H205-H207</f>
        <v>0</v>
      </c>
      <c r="I210" s="35">
        <f t="shared" si="126"/>
        <v>0</v>
      </c>
      <c r="J210" s="35">
        <f t="shared" si="126"/>
        <v>0</v>
      </c>
      <c r="K210" s="35">
        <f t="shared" ref="K210:L210" si="127">+K205-K207</f>
        <v>0</v>
      </c>
      <c r="L210" s="35">
        <f t="shared" si="127"/>
        <v>0</v>
      </c>
    </row>
    <row r="211" spans="1:13" ht="21" customHeight="1" x14ac:dyDescent="0.25">
      <c r="A211" s="70" t="s">
        <v>45</v>
      </c>
      <c r="B211" s="196" t="s">
        <v>594</v>
      </c>
      <c r="C211" s="1" t="s">
        <v>118</v>
      </c>
      <c r="D211" s="125"/>
      <c r="E211" s="153"/>
      <c r="F211" s="24"/>
      <c r="G211" s="24"/>
      <c r="H211" s="24"/>
      <c r="I211" s="24"/>
      <c r="J211" s="24"/>
      <c r="K211" s="24"/>
      <c r="L211" s="24"/>
    </row>
    <row r="212" spans="1:13" ht="21" customHeight="1" thickBot="1" x14ac:dyDescent="0.3">
      <c r="A212" s="69" t="s">
        <v>46</v>
      </c>
      <c r="B212" s="216" t="s">
        <v>595</v>
      </c>
      <c r="C212" s="3" t="s">
        <v>119</v>
      </c>
      <c r="D212" s="127" t="s">
        <v>596</v>
      </c>
      <c r="E212" s="113"/>
      <c r="F212" s="89">
        <f t="shared" ref="F212:J212" si="128">+F210-F211</f>
        <v>0</v>
      </c>
      <c r="G212" s="89">
        <f>+G210-G211</f>
        <v>0</v>
      </c>
      <c r="H212" s="89">
        <f>+H210-H211</f>
        <v>0</v>
      </c>
      <c r="I212" s="89">
        <f t="shared" si="128"/>
        <v>0</v>
      </c>
      <c r="J212" s="89">
        <f t="shared" si="128"/>
        <v>0</v>
      </c>
      <c r="K212" s="89">
        <f t="shared" ref="K212:L212" si="129">+K210-K211</f>
        <v>0</v>
      </c>
      <c r="L212" s="89">
        <f t="shared" si="129"/>
        <v>0</v>
      </c>
    </row>
    <row r="213" spans="1:13" ht="45.75" customHeight="1" thickBot="1" x14ac:dyDescent="0.3">
      <c r="A213" s="69" t="s">
        <v>656</v>
      </c>
      <c r="B213" s="217" t="s">
        <v>597</v>
      </c>
      <c r="C213" s="36" t="s">
        <v>12</v>
      </c>
      <c r="D213" s="184" t="s">
        <v>598</v>
      </c>
      <c r="E213" s="174"/>
      <c r="F213" s="90">
        <f t="shared" ref="F213:J213" si="130">+F154+F155+F176+F187+F191+F195+F202</f>
        <v>0</v>
      </c>
      <c r="G213" s="90">
        <f>+G154+G155+G176+G187+G191+G195+G202</f>
        <v>0</v>
      </c>
      <c r="H213" s="90">
        <f>+H154+H155+H176+H187+H191+H195+H202</f>
        <v>0</v>
      </c>
      <c r="I213" s="90">
        <f t="shared" si="130"/>
        <v>0</v>
      </c>
      <c r="J213" s="90">
        <f t="shared" si="130"/>
        <v>0</v>
      </c>
      <c r="K213" s="90">
        <f t="shared" ref="K213:L213" si="131">+K154+K155+K176+K187+K191+K195+K202</f>
        <v>0</v>
      </c>
      <c r="L213" s="90">
        <f t="shared" si="131"/>
        <v>0</v>
      </c>
    </row>
    <row r="214" spans="1:13" ht="43.5" customHeight="1" x14ac:dyDescent="0.25">
      <c r="A214" s="70"/>
      <c r="B214" s="186" t="s">
        <v>599</v>
      </c>
      <c r="C214" s="103" t="s">
        <v>48</v>
      </c>
      <c r="D214" s="132"/>
      <c r="E214" s="132"/>
      <c r="F214" s="9">
        <f t="shared" ref="F214:J214" si="132">+F3</f>
        <v>44562</v>
      </c>
      <c r="G214" s="9">
        <f>+G3</f>
        <v>44927</v>
      </c>
      <c r="H214" s="9">
        <f>+H3</f>
        <v>45292</v>
      </c>
      <c r="I214" s="9">
        <f t="shared" si="132"/>
        <v>45658</v>
      </c>
      <c r="J214" s="9">
        <f t="shared" si="132"/>
        <v>45658</v>
      </c>
      <c r="K214" s="9">
        <f t="shared" ref="K214:L214" si="133">+K3</f>
        <v>46023</v>
      </c>
      <c r="L214" s="9">
        <f t="shared" si="133"/>
        <v>46388</v>
      </c>
    </row>
    <row r="215" spans="1:13" ht="21" customHeight="1" thickBot="1" x14ac:dyDescent="0.3">
      <c r="A215" s="108"/>
      <c r="B215" s="187" t="s">
        <v>1</v>
      </c>
      <c r="C215" s="104"/>
      <c r="D215" s="133"/>
      <c r="E215" s="133"/>
      <c r="F215" s="10">
        <f t="shared" ref="F215:J215" si="134">+F4</f>
        <v>44926</v>
      </c>
      <c r="G215" s="10">
        <f>+G4</f>
        <v>45291</v>
      </c>
      <c r="H215" s="10">
        <f>+H4</f>
        <v>45657</v>
      </c>
      <c r="I215" s="10" t="str">
        <f t="shared" si="134"/>
        <v>??.??.2025</v>
      </c>
      <c r="J215" s="10">
        <f t="shared" si="134"/>
        <v>46022</v>
      </c>
      <c r="K215" s="10">
        <f t="shared" ref="K215:L215" si="135">+K4</f>
        <v>46387</v>
      </c>
      <c r="L215" s="10">
        <f t="shared" si="135"/>
        <v>46752</v>
      </c>
    </row>
    <row r="216" spans="1:13" ht="26.25" customHeight="1" x14ac:dyDescent="0.25">
      <c r="A216" s="70" t="s">
        <v>262</v>
      </c>
      <c r="B216" s="218" t="s">
        <v>328</v>
      </c>
      <c r="C216" s="11" t="s">
        <v>167</v>
      </c>
      <c r="D216" s="185"/>
      <c r="E216" s="175"/>
      <c r="F216" s="263"/>
      <c r="G216" s="263"/>
      <c r="H216" s="263"/>
      <c r="I216" s="263"/>
      <c r="J216" s="263"/>
      <c r="K216" s="263"/>
      <c r="L216" s="263"/>
      <c r="M216" s="17" t="s">
        <v>50</v>
      </c>
    </row>
    <row r="217" spans="1:13" ht="26.25" customHeight="1" x14ac:dyDescent="0.25">
      <c r="A217" s="70" t="s">
        <v>263</v>
      </c>
      <c r="B217" s="13" t="s">
        <v>17</v>
      </c>
      <c r="C217" s="8" t="s">
        <v>168</v>
      </c>
      <c r="D217" s="185"/>
      <c r="E217" s="175"/>
      <c r="F217" s="24"/>
      <c r="G217" s="24"/>
      <c r="H217" s="24"/>
      <c r="I217" s="24"/>
      <c r="J217" s="24"/>
      <c r="K217" s="24"/>
      <c r="L217" s="24"/>
      <c r="M217" s="17" t="s">
        <v>51</v>
      </c>
    </row>
    <row r="218" spans="1:13" ht="26.25" customHeight="1" x14ac:dyDescent="0.25">
      <c r="A218" s="70" t="s">
        <v>264</v>
      </c>
      <c r="B218" s="13" t="s">
        <v>57</v>
      </c>
      <c r="C218" s="8" t="s">
        <v>169</v>
      </c>
      <c r="D218" s="185"/>
      <c r="E218" s="175"/>
      <c r="F218" s="24"/>
      <c r="G218" s="24"/>
      <c r="H218" s="24"/>
      <c r="I218" s="24"/>
      <c r="J218" s="24"/>
      <c r="K218" s="24"/>
      <c r="L218" s="24"/>
      <c r="M218" s="17" t="s">
        <v>52</v>
      </c>
    </row>
    <row r="219" spans="1:13" ht="26.25" customHeight="1" x14ac:dyDescent="0.25">
      <c r="A219" s="70" t="s">
        <v>265</v>
      </c>
      <c r="B219" s="13" t="s">
        <v>58</v>
      </c>
      <c r="C219" s="8" t="s">
        <v>170</v>
      </c>
      <c r="D219" s="185"/>
      <c r="E219" s="175"/>
      <c r="F219" s="24"/>
      <c r="G219" s="24"/>
      <c r="H219" s="24"/>
      <c r="I219" s="24"/>
      <c r="J219" s="24"/>
      <c r="K219" s="24"/>
      <c r="L219" s="24"/>
      <c r="M219" s="17" t="s">
        <v>53</v>
      </c>
    </row>
    <row r="220" spans="1:13" ht="26.25" customHeight="1" x14ac:dyDescent="0.25">
      <c r="A220" s="70" t="s">
        <v>266</v>
      </c>
      <c r="B220" s="92" t="s">
        <v>56</v>
      </c>
      <c r="C220" s="8" t="s">
        <v>171</v>
      </c>
      <c r="D220" s="185"/>
      <c r="E220" s="175"/>
      <c r="F220" s="24"/>
      <c r="G220" s="24"/>
      <c r="H220" s="24"/>
      <c r="I220" s="24"/>
      <c r="J220" s="24"/>
      <c r="K220" s="24"/>
      <c r="L220" s="24"/>
      <c r="M220" s="258" t="s">
        <v>54</v>
      </c>
    </row>
    <row r="221" spans="1:13" ht="26.25" customHeight="1" x14ac:dyDescent="0.25">
      <c r="A221" s="70" t="s">
        <v>267</v>
      </c>
      <c r="B221" s="13" t="s">
        <v>315</v>
      </c>
      <c r="C221" s="8" t="s">
        <v>172</v>
      </c>
      <c r="D221" s="185"/>
      <c r="E221" s="175"/>
      <c r="F221" s="24"/>
      <c r="G221" s="24"/>
      <c r="H221" s="24"/>
      <c r="I221" s="24"/>
      <c r="J221" s="24"/>
      <c r="K221" s="24"/>
      <c r="L221" s="24"/>
      <c r="M221" s="17" t="s">
        <v>317</v>
      </c>
    </row>
    <row r="222" spans="1:13" ht="26.25" customHeight="1" x14ac:dyDescent="0.25">
      <c r="A222" s="70" t="s">
        <v>268</v>
      </c>
      <c r="B222" s="13" t="s">
        <v>316</v>
      </c>
      <c r="C222" s="8" t="s">
        <v>173</v>
      </c>
      <c r="D222" s="185"/>
      <c r="E222" s="175"/>
      <c r="F222" s="24"/>
      <c r="G222" s="24"/>
      <c r="H222" s="24"/>
      <c r="I222" s="24"/>
      <c r="J222" s="24"/>
      <c r="K222" s="24"/>
      <c r="L222" s="24"/>
      <c r="M222" s="17" t="s">
        <v>318</v>
      </c>
    </row>
    <row r="223" spans="1:13" ht="26.25" customHeight="1" x14ac:dyDescent="0.25">
      <c r="A223" s="70" t="s">
        <v>269</v>
      </c>
      <c r="B223" s="13" t="s">
        <v>300</v>
      </c>
      <c r="C223" s="8" t="s">
        <v>174</v>
      </c>
      <c r="D223" s="185"/>
      <c r="E223" s="175"/>
      <c r="F223" s="24"/>
      <c r="G223" s="24"/>
      <c r="H223" s="24"/>
      <c r="I223" s="24"/>
      <c r="J223" s="24"/>
      <c r="K223" s="24"/>
      <c r="L223" s="24"/>
      <c r="M223" s="17" t="s">
        <v>55</v>
      </c>
    </row>
    <row r="224" spans="1:13" ht="40.9" customHeight="1" thickBot="1" x14ac:dyDescent="0.3">
      <c r="A224" s="81" t="s">
        <v>270</v>
      </c>
      <c r="B224" s="18" t="s">
        <v>320</v>
      </c>
      <c r="C224" s="19" t="s">
        <v>175</v>
      </c>
      <c r="D224" s="230"/>
      <c r="E224" s="231"/>
      <c r="F224" s="84"/>
      <c r="G224" s="84"/>
      <c r="H224" s="84"/>
      <c r="I224" s="84"/>
      <c r="J224" s="84"/>
      <c r="K224" s="84"/>
      <c r="L224" s="84"/>
      <c r="M224" s="17" t="s">
        <v>319</v>
      </c>
    </row>
    <row r="225" spans="1:12" ht="21" customHeight="1" thickBot="1" x14ac:dyDescent="0.3">
      <c r="A225" s="70"/>
      <c r="B225" s="93"/>
      <c r="C225" s="94"/>
      <c r="D225" s="234"/>
      <c r="E225" s="235"/>
      <c r="F225" s="132"/>
      <c r="G225" s="269"/>
      <c r="H225" s="269"/>
      <c r="I225" s="272"/>
      <c r="J225" s="269"/>
      <c r="K225" s="269"/>
      <c r="L225" s="269"/>
    </row>
    <row r="226" spans="1:12" ht="21" customHeight="1" x14ac:dyDescent="0.25">
      <c r="A226" s="109"/>
      <c r="B226" s="95" t="s">
        <v>321</v>
      </c>
      <c r="C226" s="11" t="s">
        <v>176</v>
      </c>
      <c r="D226" s="232"/>
      <c r="E226" s="233"/>
      <c r="F226" s="57"/>
      <c r="G226" s="25"/>
      <c r="H226" s="25"/>
      <c r="I226" s="57"/>
      <c r="J226" s="57"/>
      <c r="K226" s="57"/>
      <c r="L226" s="57"/>
    </row>
    <row r="227" spans="1:12" ht="21" customHeight="1" x14ac:dyDescent="0.25">
      <c r="A227" s="109"/>
      <c r="B227" s="13" t="s">
        <v>322</v>
      </c>
      <c r="C227" s="8" t="s">
        <v>177</v>
      </c>
      <c r="D227" s="177"/>
      <c r="E227" s="176"/>
      <c r="F227" s="58"/>
      <c r="G227" s="24"/>
      <c r="H227" s="24"/>
      <c r="I227" s="58"/>
      <c r="J227" s="58"/>
      <c r="K227" s="58"/>
      <c r="L227" s="58"/>
    </row>
    <row r="228" spans="1:12" ht="21" customHeight="1" x14ac:dyDescent="0.25">
      <c r="A228" s="109"/>
      <c r="B228" s="13" t="s">
        <v>323</v>
      </c>
      <c r="C228" s="8" t="s">
        <v>178</v>
      </c>
      <c r="D228" s="177"/>
      <c r="E228" s="176"/>
      <c r="F228" s="58"/>
      <c r="G228" s="24"/>
      <c r="H228" s="24"/>
      <c r="I228" s="58"/>
      <c r="J228" s="58"/>
      <c r="K228" s="58"/>
      <c r="L228" s="58"/>
    </row>
    <row r="229" spans="1:12" ht="21" customHeight="1" x14ac:dyDescent="0.25">
      <c r="A229" s="109"/>
      <c r="B229" s="13" t="s">
        <v>324</v>
      </c>
      <c r="C229" s="8" t="s">
        <v>179</v>
      </c>
      <c r="D229" s="177"/>
      <c r="E229" s="176"/>
      <c r="F229" s="58"/>
      <c r="G229" s="24"/>
      <c r="H229" s="24"/>
      <c r="I229" s="58"/>
      <c r="J229" s="58"/>
      <c r="K229" s="58"/>
      <c r="L229" s="58"/>
    </row>
    <row r="230" spans="1:12" ht="21" customHeight="1" x14ac:dyDescent="0.25">
      <c r="A230" s="109"/>
      <c r="B230" s="13" t="s">
        <v>325</v>
      </c>
      <c r="C230" s="8" t="s">
        <v>180</v>
      </c>
      <c r="D230" s="177"/>
      <c r="E230" s="176"/>
      <c r="F230" s="58"/>
      <c r="G230" s="24"/>
      <c r="H230" s="24"/>
      <c r="I230" s="58"/>
      <c r="J230" s="58"/>
      <c r="K230" s="58"/>
      <c r="L230" s="58"/>
    </row>
    <row r="231" spans="1:12" ht="21" customHeight="1" x14ac:dyDescent="0.25">
      <c r="A231" s="109"/>
      <c r="B231" s="13" t="s">
        <v>326</v>
      </c>
      <c r="C231" s="8" t="s">
        <v>181</v>
      </c>
      <c r="D231" s="177"/>
      <c r="E231" s="176"/>
      <c r="F231" s="58"/>
      <c r="G231" s="24"/>
      <c r="H231" s="24"/>
      <c r="I231" s="58"/>
      <c r="J231" s="58"/>
      <c r="K231" s="58"/>
      <c r="L231" s="58"/>
    </row>
    <row r="232" spans="1:12" ht="21" hidden="1" customHeight="1" thickBot="1" x14ac:dyDescent="0.3">
      <c r="A232" s="110"/>
      <c r="B232" s="96" t="s">
        <v>327</v>
      </c>
      <c r="C232" s="97" t="s">
        <v>182</v>
      </c>
      <c r="D232" s="98"/>
      <c r="E232" s="99"/>
      <c r="F232" s="100" t="s">
        <v>600</v>
      </c>
      <c r="G232" s="100" t="s">
        <v>600</v>
      </c>
      <c r="H232" s="100" t="s">
        <v>600</v>
      </c>
      <c r="I232" s="100" t="s">
        <v>600</v>
      </c>
      <c r="J232" s="100" t="s">
        <v>600</v>
      </c>
      <c r="K232" s="100" t="s">
        <v>600</v>
      </c>
      <c r="L232" s="100" t="s">
        <v>600</v>
      </c>
    </row>
    <row r="233" spans="1:12" ht="22.5" customHeight="1" thickBot="1" x14ac:dyDescent="0.3">
      <c r="B233" s="55" t="s">
        <v>327</v>
      </c>
      <c r="C233" s="56" t="s">
        <v>182</v>
      </c>
      <c r="D233" s="56"/>
      <c r="F233" s="268"/>
      <c r="G233" s="268"/>
      <c r="H233" s="268"/>
      <c r="I233" s="59"/>
      <c r="J233" s="59"/>
      <c r="K233" s="59"/>
      <c r="L233" s="59"/>
    </row>
    <row r="234" spans="1:12" x14ac:dyDescent="0.2">
      <c r="F234" s="91"/>
      <c r="G234" s="91"/>
      <c r="H234" s="91"/>
      <c r="I234" s="91"/>
      <c r="J234" s="91"/>
      <c r="K234" s="91"/>
      <c r="L234" s="91"/>
    </row>
  </sheetData>
  <sheetProtection algorithmName="SHA-512" hashValue="SEYi9doDJJN1qy4pVHjUzyoUVlg4bucQsdOjnvpsPrFWzJrDT9QFn3Qo0TI9c8lQsAMnfX7fDnSTF2gOC7zIcg==" saltValue="ZiFsFwalTA79YAVRwEQJAQ==" spinCount="100000" sheet="1" objects="1" scenarios="1"/>
  <mergeCells count="6">
    <mergeCell ref="C152:C153"/>
    <mergeCell ref="E152:E153"/>
    <mergeCell ref="C3:C4"/>
    <mergeCell ref="E3:E4"/>
    <mergeCell ref="C84:C85"/>
    <mergeCell ref="E84:E85"/>
  </mergeCells>
  <pageMargins left="0.70866141732283472" right="0.70866141732283472" top="0.78740157480314965" bottom="0.78740157480314965" header="0.31496062992125984" footer="0.31496062992125984"/>
  <pageSetup paperSize="9" scale="51" fitToHeight="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POKYNY PRO VYPLNĚNÍ</vt:lpstr>
      <vt:lpstr>Ekonomické údaje</vt:lpstr>
      <vt:lpstr>EHKData_PUStPlna2016</vt:lpstr>
      <vt:lpstr>EHKInfo_PUStPlna2016</vt:lpstr>
      <vt:lpstr>Minulost</vt:lpstr>
      <vt:lpstr>'POKYNY PRO VYPLNĚNÍ'!Oblast_tisku</vt:lpstr>
      <vt:lpstr>Plán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PřílohaC EHK, verze 003</dc:title>
  <dc:creator>Justoňová Marta</dc:creator>
  <dc:description>Platná od 1.1.2018</dc:description>
  <cp:lastModifiedBy>Vaňák Petr Mgr.</cp:lastModifiedBy>
  <cp:lastPrinted>2016-06-03T10:16:40Z</cp:lastPrinted>
  <dcterms:created xsi:type="dcterms:W3CDTF">2002-02-21T15:04:46Z</dcterms:created>
  <dcterms:modified xsi:type="dcterms:W3CDTF">2025-12-09T11:29:01Z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X_BARCODE">
    <vt:lpwstr>*000000000*</vt:lpwstr>
  </property>
  <property fmtid="{D5CDD505-2E9C-101B-9397-08002B2CF9AE}" pid="3" name="IX_DOC_TYPE">
    <vt:lpwstr>F034</vt:lpwstr>
  </property>
  <property fmtid="{D5CDD505-2E9C-101B-9397-08002B2CF9AE}" pid="4" name="IX_ENVIRONMENT">
    <vt:lpwstr>PRODUKCE</vt:lpwstr>
  </property>
  <property fmtid="{D5CDD505-2E9C-101B-9397-08002B2CF9AE}" pid="5" name="MSIP_Label_9cdfe1c1-b1b6-43c7-bd25-dc909155e0b9_Enabled">
    <vt:lpwstr>true</vt:lpwstr>
  </property>
  <property fmtid="{D5CDD505-2E9C-101B-9397-08002B2CF9AE}" pid="6" name="MSIP_Label_9cdfe1c1-b1b6-43c7-bd25-dc909155e0b9_SetDate">
    <vt:lpwstr>2025-11-26T06:46:23Z</vt:lpwstr>
  </property>
  <property fmtid="{D5CDD505-2E9C-101B-9397-08002B2CF9AE}" pid="7" name="MSIP_Label_9cdfe1c1-b1b6-43c7-bd25-dc909155e0b9_Method">
    <vt:lpwstr>Standard</vt:lpwstr>
  </property>
  <property fmtid="{D5CDD505-2E9C-101B-9397-08002B2CF9AE}" pid="8" name="MSIP_Label_9cdfe1c1-b1b6-43c7-bd25-dc909155e0b9_Name">
    <vt:lpwstr>Interní informace</vt:lpwstr>
  </property>
  <property fmtid="{D5CDD505-2E9C-101B-9397-08002B2CF9AE}" pid="9" name="MSIP_Label_9cdfe1c1-b1b6-43c7-bd25-dc909155e0b9_SiteId">
    <vt:lpwstr>4d1a3907-6ad7-4739-80b5-b7ed4066a30b</vt:lpwstr>
  </property>
  <property fmtid="{D5CDD505-2E9C-101B-9397-08002B2CF9AE}" pid="10" name="MSIP_Label_9cdfe1c1-b1b6-43c7-bd25-dc909155e0b9_ActionId">
    <vt:lpwstr>a53ed7cd-73dd-4c98-976a-c4c57f7d4d73</vt:lpwstr>
  </property>
  <property fmtid="{D5CDD505-2E9C-101B-9397-08002B2CF9AE}" pid="11" name="MSIP_Label_9cdfe1c1-b1b6-43c7-bd25-dc909155e0b9_ContentBits">
    <vt:lpwstr>0</vt:lpwstr>
  </property>
  <property fmtid="{D5CDD505-2E9C-101B-9397-08002B2CF9AE}" pid="12" name="MSIP_Label_9cdfe1c1-b1b6-43c7-bd25-dc909155e0b9_Tag">
    <vt:lpwstr>10, 3, 0, 1</vt:lpwstr>
  </property>
</Properties>
</file>