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65BB1176-2D91-4CD5-84D3-0084E3BF2506}" xr6:coauthVersionLast="47" xr6:coauthVersionMax="47" xr10:uidLastSave="{00000000-0000-0000-0000-000000000000}"/>
  <bookViews>
    <workbookView xWindow="57492" yWindow="-276" windowWidth="29016" windowHeight="15816" activeTab="1" xr2:uid="{00000000-000D-0000-FFFF-FFFF00000000}"/>
  </bookViews>
  <sheets>
    <sheet name="POKYNY PRO VYPLNĚNÍ" sheetId="7" r:id="rId1"/>
    <sheet name="Form.2016" sheetId="8" r:id="rId2"/>
  </sheets>
  <definedNames>
    <definedName name="EHKData_PUMiPlna">#REF!</definedName>
    <definedName name="EHKData_PUMiZkr">#REF!</definedName>
    <definedName name="EHKData_PUPlna">#REF!</definedName>
    <definedName name="EHKData_PUStPlna">#REF!</definedName>
    <definedName name="EHKData_PUStPlna2016">Form.2016!$A$6:$F$224</definedName>
    <definedName name="EHKData_PUZkr">#REF!</definedName>
    <definedName name="EHKInfo_PUMiPlna">#REF!</definedName>
    <definedName name="EHKInfo_PUMiZkr">#REF!</definedName>
    <definedName name="EHKInfo_PUPlna">#REF!</definedName>
    <definedName name="EHKInfo_PUStPlna">#REF!</definedName>
    <definedName name="EHKInfo_PUStPlna2016">Form.2016!$F$3:$F$4</definedName>
    <definedName name="EHKInfo_PUZkr">#REF!</definedName>
    <definedName name="Minulost">Form.2016!$F:$F</definedName>
    <definedName name="_xlnm.Print_Area" localSheetId="0">'POKYNY PRO VYPLNĚNÍ'!$A$1:$H$27</definedName>
    <definedName name="Příloha_C___verze_z_XX.YY._2003">#REF!</definedName>
    <definedName name="v_tis_K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1" i="8" l="1"/>
  <c r="F207" i="8"/>
  <c r="F199" i="8"/>
  <c r="F195" i="8"/>
  <c r="F191" i="8"/>
  <c r="F187" i="8"/>
  <c r="F180" i="8"/>
  <c r="F176" i="8"/>
  <c r="F171" i="8"/>
  <c r="F170" i="8" s="1"/>
  <c r="F167" i="8"/>
  <c r="F165" i="8" s="1"/>
  <c r="F156" i="8"/>
  <c r="F149" i="8"/>
  <c r="F110" i="8"/>
  <c r="F103" i="8"/>
  <c r="F100" i="8"/>
  <c r="F94" i="8"/>
  <c r="F92" i="8" s="1"/>
  <c r="F88" i="8"/>
  <c r="F80" i="8"/>
  <c r="F77" i="8"/>
  <c r="F74" i="8"/>
  <c r="F66" i="8"/>
  <c r="F62" i="8" s="1"/>
  <c r="F57" i="8"/>
  <c r="F52" i="8" s="1"/>
  <c r="F11" i="8"/>
  <c r="F164" i="8" l="1"/>
  <c r="F73" i="8"/>
  <c r="F51" i="8"/>
  <c r="F204" i="8"/>
  <c r="F213" i="8"/>
  <c r="F215" i="8"/>
  <c r="F214" i="8"/>
  <c r="F160" i="8"/>
  <c r="F153" i="8"/>
  <c r="F152" i="8"/>
  <c r="F141" i="8"/>
  <c r="F132" i="8"/>
  <c r="F127" i="8"/>
  <c r="F117" i="8"/>
  <c r="F85" i="8"/>
  <c r="F84" i="8"/>
  <c r="F46" i="8"/>
  <c r="F43" i="8" s="1"/>
  <c r="F39" i="8"/>
  <c r="F32" i="8" s="1"/>
  <c r="F29" i="8"/>
  <c r="F25" i="8"/>
  <c r="F20" i="8"/>
  <c r="F16" i="8"/>
  <c r="F9" i="8" s="1"/>
  <c r="F131" i="8" l="1"/>
  <c r="F116" i="8"/>
  <c r="F19" i="8"/>
  <c r="F8" i="8" s="1"/>
  <c r="F87" i="8"/>
  <c r="F42" i="8"/>
  <c r="F186" i="8"/>
  <c r="F205" i="8" s="1"/>
  <c r="F210" i="8" s="1"/>
  <c r="F212" i="8" s="1"/>
  <c r="F115" i="8" l="1"/>
  <c r="F109" i="8" s="1"/>
  <c r="F86" i="8" s="1"/>
  <c r="F6" i="8"/>
  <c r="F5" i="8" l="1"/>
</calcChain>
</file>

<file path=xl/sharedStrings.xml><?xml version="1.0" encoding="utf-8"?>
<sst xmlns="http://schemas.openxmlformats.org/spreadsheetml/2006/main" count="756" uniqueCount="686">
  <si>
    <t>Období od:</t>
  </si>
  <si>
    <t>Období do:</t>
  </si>
  <si>
    <t>PR098</t>
  </si>
  <si>
    <t>PR099</t>
  </si>
  <si>
    <t>PR100</t>
  </si>
  <si>
    <t>PR102</t>
  </si>
  <si>
    <t>PR103</t>
  </si>
  <si>
    <t>PR104</t>
  </si>
  <si>
    <t>PR106</t>
  </si>
  <si>
    <t>PR107</t>
  </si>
  <si>
    <t>PR108</t>
  </si>
  <si>
    <t>047</t>
  </si>
  <si>
    <t>059</t>
  </si>
  <si>
    <t>097</t>
  </si>
  <si>
    <t>109</t>
  </si>
  <si>
    <t>B.III. DLOUHODOBÝ FINANČNÍ MAJETEK</t>
  </si>
  <si>
    <t>A.I. ZÁKLADNÍ KAPITÁL</t>
  </si>
  <si>
    <t>Krátkodobé pohledávky po lhůtě splatnosti nad 180 dnů</t>
  </si>
  <si>
    <t>C.I. ZÁSOBY</t>
  </si>
  <si>
    <t xml:space="preserve"> +   PŘIDANÁ HODNOTA</t>
  </si>
  <si>
    <t xml:space="preserve"> +   OBCHODNÍ  MARŽE</t>
  </si>
  <si>
    <t>Vzorce</t>
  </si>
  <si>
    <t>PV001</t>
  </si>
  <si>
    <t>PV002</t>
  </si>
  <si>
    <t>PV003</t>
  </si>
  <si>
    <t>PV004</t>
  </si>
  <si>
    <t>PV005</t>
  </si>
  <si>
    <t>PV006</t>
  </si>
  <si>
    <t>PV007</t>
  </si>
  <si>
    <t>PV008</t>
  </si>
  <si>
    <t>PV009</t>
  </si>
  <si>
    <t>PV010</t>
  </si>
  <si>
    <t>PV011</t>
  </si>
  <si>
    <t>PV012</t>
  </si>
  <si>
    <t>PV013</t>
  </si>
  <si>
    <t>PV015</t>
  </si>
  <si>
    <t>PV016</t>
  </si>
  <si>
    <t>PV017</t>
  </si>
  <si>
    <t>PV018</t>
  </si>
  <si>
    <t>PV029</t>
  </si>
  <si>
    <t>PV031</t>
  </si>
  <si>
    <t>PV042</t>
  </si>
  <si>
    <t>PV047</t>
  </si>
  <si>
    <t>PV048</t>
  </si>
  <si>
    <t>PV055</t>
  </si>
  <si>
    <t>PV059</t>
  </si>
  <si>
    <t>PV060</t>
  </si>
  <si>
    <t>PV061</t>
  </si>
  <si>
    <t>Číslo řádku</t>
  </si>
  <si>
    <t>Platnost výkazů</t>
  </si>
  <si>
    <t>Průměrný přepočtený počet pracovníků zaměstnaných v daném období (na 2 desetinná místa)</t>
  </si>
  <si>
    <t>Krátkodobé pohledávky z obchodního styku po lhůtě splatnosti nad 180 dnů, na které nebyly vytvořeny opravné položky</t>
  </si>
  <si>
    <t>Část leasingových splátek účtovaná jako náklady v daném období (tj. včetně rozpočítané akontace)</t>
  </si>
  <si>
    <t>Zbývající leasingové splátky kryté z cash-flow (nikoli rozpočítaná akontace)</t>
  </si>
  <si>
    <t>Závazky plynoucí z avalovaných směnek, poskytnutých záruk,...</t>
  </si>
  <si>
    <t>Výrobky, které leží na skladě déle než 1 rok nebo jejichž prodej je nepravděpodobný</t>
  </si>
  <si>
    <t>Podrozvahové závazky</t>
  </si>
  <si>
    <t>Náklady na leasingy</t>
  </si>
  <si>
    <t>Součet zbylých leasingových splátek</t>
  </si>
  <si>
    <t>A K T I V A   C E L K E M</t>
  </si>
  <si>
    <t>B.I. DLOUHODOBÝ NEHMOTNÝ MAJETEK</t>
  </si>
  <si>
    <t>B.II. DLOUHODOBÝ HMOTNÝ MAJETEK</t>
  </si>
  <si>
    <t>P A S I V A   C E L K E 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</si>
  <si>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</si>
  <si>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</si>
  <si>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</si>
  <si>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</si>
  <si>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</si>
  <si>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</si>
  <si>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</si>
  <si>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</si>
  <si>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</si>
  <si>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</si>
  <si>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</si>
  <si>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</si>
  <si>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</si>
  <si>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</si>
  <si>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</si>
  <si>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</si>
  <si>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</si>
  <si>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</si>
  <si>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</si>
  <si>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</si>
  <si>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</si>
  <si>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</si>
  <si>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</si>
  <si>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</si>
  <si>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</si>
  <si>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</si>
  <si>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</si>
  <si>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</si>
  <si>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</si>
  <si>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</si>
  <si>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</si>
  <si>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</si>
  <si>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</si>
  <si>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</si>
  <si>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</si>
  <si>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</si>
  <si>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</si>
  <si>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</si>
  <si>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</si>
  <si>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</si>
  <si>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</si>
  <si>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</si>
  <si>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</si>
  <si>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</si>
  <si>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</si>
  <si>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</si>
  <si>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</si>
  <si>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</si>
  <si>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</si>
  <si>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</si>
  <si>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</si>
  <si>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</si>
  <si>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</si>
  <si>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</si>
  <si>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</si>
  <si>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</si>
  <si>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</si>
  <si>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</si>
  <si>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</si>
  <si>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</si>
  <si>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</si>
  <si>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</si>
  <si>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</si>
  <si>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</si>
  <si>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</si>
  <si>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</si>
  <si>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</si>
  <si>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</si>
  <si>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</si>
  <si>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</si>
  <si>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</si>
  <si>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</si>
  <si>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</si>
  <si>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</si>
  <si>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</si>
  <si>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</si>
  <si>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</si>
  <si>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</si>
  <si>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</si>
  <si>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</si>
  <si>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</si>
  <si>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</si>
  <si>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</si>
  <si>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</si>
  <si>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</si>
  <si>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</si>
  <si>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</si>
  <si>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</si>
  <si>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</si>
  <si>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</si>
  <si>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</si>
  <si>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</si>
  <si>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</si>
  <si>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</si>
  <si>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</si>
  <si>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</si>
  <si>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</si>
  <si>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</si>
  <si>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</si>
  <si>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</si>
  <si>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</si>
  <si>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</si>
  <si>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</si>
  <si>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</si>
  <si>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</si>
  <si>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</si>
  <si>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</si>
  <si>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</si>
  <si>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</si>
  <si>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</si>
  <si>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</si>
  <si>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</si>
  <si>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</si>
  <si>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</si>
  <si>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</si>
  <si>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</si>
  <si>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</si>
  <si>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</si>
  <si>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</si>
  <si>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</si>
  <si>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</si>
  <si>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PR002</t>
  </si>
  <si>
    <t>PR004</t>
  </si>
  <si>
    <t>PR006</t>
  </si>
  <si>
    <t>PR007</t>
  </si>
  <si>
    <t>PR008</t>
  </si>
  <si>
    <t>PR009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</si>
  <si>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</si>
  <si>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</si>
  <si>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</si>
  <si>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</si>
  <si>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</si>
  <si>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</si>
  <si>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</si>
  <si>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</si>
  <si>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</si>
  <si>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</si>
  <si>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</si>
  <si>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</si>
  <si>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PR028</t>
  </si>
  <si>
    <t>PR029</t>
  </si>
  <si>
    <t>PR030</t>
  </si>
  <si>
    <t>PR031</t>
  </si>
  <si>
    <t>PR032</t>
  </si>
  <si>
    <t>PR033</t>
  </si>
  <si>
    <t>PR034</t>
  </si>
  <si>
    <t>PR035</t>
  </si>
  <si>
    <t>PR036</t>
  </si>
  <si>
    <t>PR037</t>
  </si>
  <si>
    <t>PR038</t>
  </si>
  <si>
    <t>PR039</t>
  </si>
  <si>
    <t>PR040</t>
  </si>
  <si>
    <t>PR042</t>
  </si>
  <si>
    <t>PR043</t>
  </si>
  <si>
    <t>PR044</t>
  </si>
  <si>
    <t>PR045</t>
  </si>
  <si>
    <t>PR046</t>
  </si>
  <si>
    <t>PR048</t>
  </si>
  <si>
    <t>PR049</t>
  </si>
  <si>
    <t>PR050</t>
  </si>
  <si>
    <t>PR051</t>
  </si>
  <si>
    <t>PR052</t>
  </si>
  <si>
    <t>PR053</t>
  </si>
  <si>
    <t>PR056</t>
  </si>
  <si>
    <t>PR057</t>
  </si>
  <si>
    <t>PR058</t>
  </si>
  <si>
    <t>PR061</t>
  </si>
  <si>
    <t>PR062</t>
  </si>
  <si>
    <t>PR063</t>
  </si>
  <si>
    <t>PR064</t>
  </si>
  <si>
    <t>PR065</t>
  </si>
  <si>
    <t>PR066</t>
  </si>
  <si>
    <t>PR067</t>
  </si>
  <si>
    <t>PR068</t>
  </si>
  <si>
    <t>PR069</t>
  </si>
  <si>
    <t>PR070</t>
  </si>
  <si>
    <t>PR071</t>
  </si>
  <si>
    <t>PR074</t>
  </si>
  <si>
    <t>PR075</t>
  </si>
  <si>
    <t>PR076</t>
  </si>
  <si>
    <t>PR077</t>
  </si>
  <si>
    <t>PR078</t>
  </si>
  <si>
    <t>PR079</t>
  </si>
  <si>
    <t>PR080</t>
  </si>
  <si>
    <t>PR083</t>
  </si>
  <si>
    <t>PR084</t>
  </si>
  <si>
    <t>PR085</t>
  </si>
  <si>
    <t>PR086</t>
  </si>
  <si>
    <t>PR087</t>
  </si>
  <si>
    <t>PR088</t>
  </si>
  <si>
    <t>PR091</t>
  </si>
  <si>
    <t>PR092</t>
  </si>
  <si>
    <t>PR095</t>
  </si>
  <si>
    <t>PR096</t>
  </si>
  <si>
    <t>PR027_2</t>
  </si>
  <si>
    <t>PR054_1</t>
  </si>
  <si>
    <t>PR065_1</t>
  </si>
  <si>
    <t>PR081_1</t>
  </si>
  <si>
    <t>PO001</t>
  </si>
  <si>
    <t>PO002</t>
  </si>
  <si>
    <t>PO003</t>
  </si>
  <si>
    <t>PO004</t>
  </si>
  <si>
    <t>PO005</t>
  </si>
  <si>
    <t>PO006</t>
  </si>
  <si>
    <t>PO007</t>
  </si>
  <si>
    <t>PO008</t>
  </si>
  <si>
    <t>PO016</t>
  </si>
  <si>
    <t xml:space="preserve"> (Kontrola aktiv a pasiv)</t>
  </si>
  <si>
    <r>
      <t>R  O  Z  V  A  H  A</t>
    </r>
    <r>
      <rPr>
        <b/>
        <sz val="11"/>
        <rFont val="Arial CE"/>
        <family val="2"/>
        <charset val="238"/>
      </rPr>
      <t xml:space="preserve">
Období od:</t>
    </r>
  </si>
  <si>
    <t>Minulost</t>
  </si>
  <si>
    <t>B.  DLOUHODOBÝ MAJETEK</t>
  </si>
  <si>
    <t>PR094</t>
  </si>
  <si>
    <t>PR093</t>
  </si>
  <si>
    <t>PR090</t>
  </si>
  <si>
    <t>PR041_1</t>
  </si>
  <si>
    <t>PR049_1</t>
  </si>
  <si>
    <t>PR049_2</t>
  </si>
  <si>
    <t>PR057_1</t>
  </si>
  <si>
    <t>PR073_1</t>
  </si>
  <si>
    <t>PR008_1</t>
  </si>
  <si>
    <t>PR040_1</t>
  </si>
  <si>
    <t>PR082_1</t>
  </si>
  <si>
    <t>PR082_2</t>
  </si>
  <si>
    <t>PR085_1</t>
  </si>
  <si>
    <t>PR086_1</t>
  </si>
  <si>
    <t>PR090_2</t>
  </si>
  <si>
    <t>PR090_4</t>
  </si>
  <si>
    <t>PR096_1</t>
  </si>
  <si>
    <t>PR096_2</t>
  </si>
  <si>
    <t>PR096_3</t>
  </si>
  <si>
    <t>PV019_1</t>
  </si>
  <si>
    <t>PV019_2</t>
  </si>
  <si>
    <t>PV020_1</t>
  </si>
  <si>
    <t>PV020_2</t>
  </si>
  <si>
    <t>PV022_1</t>
  </si>
  <si>
    <t>PV036_4</t>
  </si>
  <si>
    <r>
      <t>Neprodejné výrobky (výrobní firmy) / Neprodejné zbo</t>
    </r>
    <r>
      <rPr>
        <sz val="11"/>
        <rFont val="Arial CE"/>
        <family val="2"/>
        <charset val="238"/>
      </rPr>
      <t>ž</t>
    </r>
    <r>
      <rPr>
        <sz val="11"/>
        <rFont val="Arial CE"/>
        <charset val="238"/>
      </rPr>
      <t>í (obchodní firmy)</t>
    </r>
  </si>
  <si>
    <r>
      <t>V Ý K A Z   Z I S K U  A   Z T R Á T Y -  D R U H O V  É  Č L E N Ě N Í</t>
    </r>
    <r>
      <rPr>
        <b/>
        <sz val="11"/>
        <rFont val="Arial CE"/>
        <family val="2"/>
        <charset val="238"/>
      </rPr>
      <t xml:space="preserve">
Období od:</t>
    </r>
  </si>
  <si>
    <t>PR089</t>
  </si>
  <si>
    <t>PR001</t>
  </si>
  <si>
    <t>Poznámka</t>
  </si>
  <si>
    <t>?? -  Nastavte konec účetního období</t>
  </si>
  <si>
    <t>Pokyny pro vyplnění ekonomických příloh žádosti v elektronické formě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</si>
  <si>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</si>
  <si>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PR010</t>
  </si>
  <si>
    <t>v tis. Kč</t>
  </si>
  <si>
    <t xml:space="preserve">
Vyplněný soubor přejmenuje do následujícího tvaru názvu:</t>
  </si>
  <si>
    <t>PR040_0</t>
  </si>
  <si>
    <t>IČ / RČ:</t>
  </si>
  <si>
    <t>Krátkodobé pohledávky po lhůtě splatnosti nad 90 dnů netto</t>
  </si>
  <si>
    <t>Závazky po lhůtě splatnosti nad 90 dnů netto</t>
  </si>
  <si>
    <t>Krátkodobé pohledávky z obchodního styku po lhůtě splatnosti nad 90 dnů, na které nebyly vytvořeny opravné položky</t>
  </si>
  <si>
    <t>Krátkodobé závazky z obchodního styku po lhůtě splatnosti nad 90 dnů</t>
  </si>
  <si>
    <t>Vyplní pouze klienti veřejná obchodní společnost a komanditní společnost. Kolik ze závazků ke společníkům a sdružení se   převede do vlastního kapitálu v daném kalendářním roce.</t>
  </si>
  <si>
    <t>Část závazků ke společníkům a sdružení přeřazená do VK v kalendářním roce</t>
  </si>
  <si>
    <t>Podíl největšího odběratele na celkové produkci (v %)</t>
  </si>
  <si>
    <t xml:space="preserve">Struktura tržeb v %: 1) CZK </t>
  </si>
  <si>
    <t xml:space="preserve">                                    2) EUR</t>
  </si>
  <si>
    <t xml:space="preserve">                                    3) USD</t>
  </si>
  <si>
    <t xml:space="preserve">                                    4) ostatní</t>
  </si>
  <si>
    <t>Doba podnikání (v letech)</t>
  </si>
  <si>
    <t>Stav krátkodobých závazků po splatnosti více jak 180 dnů (v tis.Kč)</t>
  </si>
  <si>
    <t>Průměrný počet zaměstnanců žadatele po přepočtu na plný pracovní úvazek</t>
  </si>
  <si>
    <t>Kódy 2016</t>
  </si>
  <si>
    <t>ř.002+003+037+074</t>
  </si>
  <si>
    <t>A. Pohledávky za upsaný základní kapitál</t>
  </si>
  <si>
    <t>ř.004+014+027</t>
  </si>
  <si>
    <t>ř.005+006+009+010+011</t>
  </si>
  <si>
    <t>B.I.1. Nehmotné výsledky výzkumu a vývoje</t>
  </si>
  <si>
    <t>B.I.2. Ocenitelná práva</t>
  </si>
  <si>
    <t>B.I.2.1. Software</t>
  </si>
  <si>
    <t>B.I.2.2. Ostatní ocenitelná práva</t>
  </si>
  <si>
    <t>B.I.3. Goodwill</t>
  </si>
  <si>
    <t>B.I.4. Ostatní dlouhodobý nehmotný majetek</t>
  </si>
  <si>
    <t>B.I.5. Poskytnuté zálohy na dlouhodobý nehmotný majetek a nedokončený dlouhodobý nehmotný majetek</t>
  </si>
  <si>
    <t xml:space="preserve">B.I.5.1 Poskytnuté zálohy na dlouhodobý nehmotný majetek </t>
  </si>
  <si>
    <t xml:space="preserve">B.I.5.2 Nedokončený dlouhodobý nehmotný majetek </t>
  </si>
  <si>
    <t>ř.015+018+019+020+024</t>
  </si>
  <si>
    <t>B.II.1. Pozemky a stavby</t>
  </si>
  <si>
    <t>B.II.1.1. Pozemky</t>
  </si>
  <si>
    <t>B.II.1.2. Stavby</t>
  </si>
  <si>
    <t>B.II.2. Hmotné movité věci a jejich soubory</t>
  </si>
  <si>
    <t>B.II.3. Oceňovací rozdíl k nabytému majetku</t>
  </si>
  <si>
    <t>B.II.4. Ostatní dlouhodobý hmotný majetek</t>
  </si>
  <si>
    <t>B.II.4.1. Pěstitelské celky trvalých porostů</t>
  </si>
  <si>
    <t>B.II.4.2. Dospělá zvířata a jejich skupiny</t>
  </si>
  <si>
    <t>B.II.4.3. Jiný dlouhodobý hmotný majetek</t>
  </si>
  <si>
    <t>B.II.5. Poskytnuté zálohy na dlouhodobý hmotný majetek a nedokončený dlouhodobý hmotný majetek</t>
  </si>
  <si>
    <t>B.II.5.1. Poskytnuté zálohy na dlouhodobý hmotný majetek</t>
  </si>
  <si>
    <t>B.II.5.2. Nedokončený dlouhodobý hmotný majetek</t>
  </si>
  <si>
    <t>ř.028 až 034</t>
  </si>
  <si>
    <t xml:space="preserve">B.III.1. Podíly - ovládaná nebo ovládající osoba </t>
  </si>
  <si>
    <t>B.III.2. Zápůjčky a úvěry - ovládaná nebo ovládající osoba</t>
  </si>
  <si>
    <t>B.III.3. Podíly - podstatný vliv</t>
  </si>
  <si>
    <t>B.III.4. Zápůjčky a úvěry - podstatný vliv</t>
  </si>
  <si>
    <t>B.III.5. Ostatní dlouhodobé cenné papíry a podíly</t>
  </si>
  <si>
    <t>B.III.6. Zápůjčky a úvěry - ostatní</t>
  </si>
  <si>
    <t>B.III.7. Ostatní dlouhodobý finanční majetek</t>
  </si>
  <si>
    <t>B.III.7.1. Jiný dlouhodobý finanční majetek</t>
  </si>
  <si>
    <t>B.III.7.2. Poskytnuté zálohy na dlouhodobý finanční majetek</t>
  </si>
  <si>
    <t>C. OBĚŽNÁ  AKTIVA</t>
  </si>
  <si>
    <t>ř.038+046+068+071</t>
  </si>
  <si>
    <t>ř.039+040+041+044+045</t>
  </si>
  <si>
    <t>C.I.1. Materiál</t>
  </si>
  <si>
    <t>C.I.2. Nedokončená výroba a polotovary</t>
  </si>
  <si>
    <t>C.I.3. Výrobky a zboží</t>
  </si>
  <si>
    <t>C.I.3.1. Výrobky</t>
  </si>
  <si>
    <t>C.I.3.2. Zboží</t>
  </si>
  <si>
    <t>C.I.4. Mladá a ostatní zvířata a jejich skupiny</t>
  </si>
  <si>
    <t>C.I.5. Poskytnuté zálohy na zásoby</t>
  </si>
  <si>
    <t>C.II.  POHLEDÁVKY</t>
  </si>
  <si>
    <t>ř.047+057</t>
  </si>
  <si>
    <t>C.II.1. Dlouhodobé pohledávky</t>
  </si>
  <si>
    <t>ř.048 až 052</t>
  </si>
  <si>
    <t>C.II.1.1. Pohledávky z obchodních vztahů</t>
  </si>
  <si>
    <t>C.II.1.2. Pohledávky - ovládaná nebo ovládající osoba</t>
  </si>
  <si>
    <t>C.II.1.3. Pohledávky - podstatný vliv</t>
  </si>
  <si>
    <t>C.II.1.4. Odložená daňová pohledávka</t>
  </si>
  <si>
    <t>C.II.1.5. Pohledávky - ostatní</t>
  </si>
  <si>
    <t>ř.053 až 056</t>
  </si>
  <si>
    <t>C.II.1.5.1. Pohledávky za společníky</t>
  </si>
  <si>
    <t>C.II.1.5.2. Dlouhodobé poskytnuté zálohy</t>
  </si>
  <si>
    <t>C.II.1.5.3. Dohadné účty aktivní</t>
  </si>
  <si>
    <t>C.II.1.5.4. Jiné pohledávky</t>
  </si>
  <si>
    <t>C.II.2. Krátkodobé pohledávky</t>
  </si>
  <si>
    <t>ř.058 až 061</t>
  </si>
  <si>
    <t>C.II.2.1. Pohledávky z obchodních vztahů</t>
  </si>
  <si>
    <t>C.II.2.2. Pohledávky - ovládaná nebo ovládající osoba</t>
  </si>
  <si>
    <t>C.II.2.3. Pohledávky - podstatný vliv</t>
  </si>
  <si>
    <t>C.II.2.4. Pohledávky - ostatní</t>
  </si>
  <si>
    <t>ř.062 až 067</t>
  </si>
  <si>
    <t>C.II.2.4.1. Pohledávky za společníky</t>
  </si>
  <si>
    <t>C.II.2.4.2. Sociální zabezpečení a zdravotní pojištění</t>
  </si>
  <si>
    <t>C.II.2.4.3. Stát - daňové pohledávky</t>
  </si>
  <si>
    <t>C.II.2.4.4. Krátkodobé poskytnuté zálohy</t>
  </si>
  <si>
    <t>C.II.2.4.5. Dohadné účty aktivní</t>
  </si>
  <si>
    <t>C.II.2.4.6. Jiné pohledávky</t>
  </si>
  <si>
    <t>C.III. Krátkodobý finanční majetek</t>
  </si>
  <si>
    <t>ř.069 a 070</t>
  </si>
  <si>
    <t>C.III.1. Podíly - ovládaná nebo ovládající osoba</t>
  </si>
  <si>
    <t>C.III.2. Ostatní krátkodobý finanční majetek</t>
  </si>
  <si>
    <t>C.IV. Peněžní prostředky</t>
  </si>
  <si>
    <t>ř.072 a 073</t>
  </si>
  <si>
    <t>C.IV.1. Peněžní prostředky v pokladně</t>
  </si>
  <si>
    <t>C.IV.2. Peněžní prostředky na účtech</t>
  </si>
  <si>
    <t>D. Časové rozlišení aktiv</t>
  </si>
  <si>
    <t>ř.075 až 077</t>
  </si>
  <si>
    <t>D.1. Náklady příštích období</t>
  </si>
  <si>
    <t>D.2. Komplexní náklady příštích období</t>
  </si>
  <si>
    <t>D.3. Příjmy příštích období</t>
  </si>
  <si>
    <t>A. VLASTNÍ KAPITÁL</t>
  </si>
  <si>
    <t>ř.082+086+094+097+101+102</t>
  </si>
  <si>
    <t>ř.083 až 085</t>
  </si>
  <si>
    <t>A.I.1. Základní kapitál</t>
  </si>
  <si>
    <t>A.I.2. Vlastní podíly (-)</t>
  </si>
  <si>
    <t>A.I.3. Změny základního kapitálu</t>
  </si>
  <si>
    <t>A.II. Ážio a kapitálové fondy</t>
  </si>
  <si>
    <t>ř.087 a 088</t>
  </si>
  <si>
    <t>A.II.1.  Ážio</t>
  </si>
  <si>
    <t>A.II.2. Kapitálové fondy</t>
  </si>
  <si>
    <t>A.II.2.1. Ostatní kapitálové fondy</t>
  </si>
  <si>
    <t>A.II.2.2. Oceňovací rozdíly z přecenění majetku a závazků (+/-)</t>
  </si>
  <si>
    <t>A.II.2.4. Rozdíly z přeměn obchodních korporací (+/-)</t>
  </si>
  <si>
    <t>A.III. Fondy ze zisku</t>
  </si>
  <si>
    <t>ř.095 a 096</t>
  </si>
  <si>
    <t>A.IV. Výsledek hospodaření minulých let (+/-)</t>
  </si>
  <si>
    <t>ř.098 až 100</t>
  </si>
  <si>
    <t>A.IV.1. Nerozdělený zisk minulých let</t>
  </si>
  <si>
    <t>A.IV.2. Neuhrazená ztráta minulých let (-)</t>
  </si>
  <si>
    <t>A.IV.3. Jiný výsledek hospodaření minulých let (+/-)</t>
  </si>
  <si>
    <t>A.V. Výsledek hospodaření běžného účetního období (+/-)</t>
  </si>
  <si>
    <t>A.VI. Rozhodnuto o zálohové výplatě podílu na zisku (-)</t>
  </si>
  <si>
    <t>B. +  C. CIZÍ  ZDROJE</t>
  </si>
  <si>
    <t>ř.104+109</t>
  </si>
  <si>
    <t>B. REZERVY</t>
  </si>
  <si>
    <t>ř.105 až 108</t>
  </si>
  <si>
    <t>B.1. Rezerva na důchody a podobné závazky</t>
  </si>
  <si>
    <t>B.2. Rezerva na daň z příjmů</t>
  </si>
  <si>
    <t>B.3. Rezervy podle zvláštních právních předpisů</t>
  </si>
  <si>
    <t>B.4. Ostatní rezervy</t>
  </si>
  <si>
    <t>C. ZÁVAZKY</t>
  </si>
  <si>
    <t>ř.110+125</t>
  </si>
  <si>
    <t>C.I. Dlouhodobé závazky</t>
  </si>
  <si>
    <t>ř.111+114 až 121</t>
  </si>
  <si>
    <t>C.I.1. Vydané dluhopisy</t>
  </si>
  <si>
    <t>111</t>
  </si>
  <si>
    <t>ř.112+113</t>
  </si>
  <si>
    <t>C.I.1.1. Vyměnitelné dluhopisy</t>
  </si>
  <si>
    <t>112</t>
  </si>
  <si>
    <t>C.I.1.2. Ostatní dluhopisy</t>
  </si>
  <si>
    <t>113</t>
  </si>
  <si>
    <t>C.I.2. Závazky k úvěrovým institucím</t>
  </si>
  <si>
    <t>114</t>
  </si>
  <si>
    <t>C.I.3. Dlouhodobé přijaté zálohy</t>
  </si>
  <si>
    <t>115</t>
  </si>
  <si>
    <t>C.I.4. Závazky z obchodních vztahů</t>
  </si>
  <si>
    <t>116</t>
  </si>
  <si>
    <t>C.I.5. Dlouhodobé směnky k úhradě</t>
  </si>
  <si>
    <t>117</t>
  </si>
  <si>
    <t>C.I.6. Závazky - ovládaná nebo ovládající osoba</t>
  </si>
  <si>
    <t>118</t>
  </si>
  <si>
    <t>C.I.7. Závazky - podstatný vliv</t>
  </si>
  <si>
    <t>119</t>
  </si>
  <si>
    <t>C.I.8. Odložený daňový závazek</t>
  </si>
  <si>
    <t>120</t>
  </si>
  <si>
    <t>C.I.9. Závazky - ostatní</t>
  </si>
  <si>
    <t>121</t>
  </si>
  <si>
    <t>ř.122 až 124</t>
  </si>
  <si>
    <t>C.I.9.1. Závazky ke společníkům</t>
  </si>
  <si>
    <t>122</t>
  </si>
  <si>
    <t>C.I.9.2. Dohadné účty pasivní</t>
  </si>
  <si>
    <t>123</t>
  </si>
  <si>
    <t>C.I.9.3. Jiné závazky</t>
  </si>
  <si>
    <t>124</t>
  </si>
  <si>
    <t>C.II. Krátkodobé závazky</t>
  </si>
  <si>
    <t>125</t>
  </si>
  <si>
    <t>ř.126+129 až 135</t>
  </si>
  <si>
    <t>C.II.1. Vydané dluhopisy</t>
  </si>
  <si>
    <t>126</t>
  </si>
  <si>
    <t>ř.127+128</t>
  </si>
  <si>
    <t>C.II.1.1. Vyměnitelné dluhopisy</t>
  </si>
  <si>
    <t>127</t>
  </si>
  <si>
    <t>C.II.1.2. Ostatní dluhopisy</t>
  </si>
  <si>
    <t>128</t>
  </si>
  <si>
    <t>C.II.2. Závazky k úvěrovým institucím</t>
  </si>
  <si>
    <t>129</t>
  </si>
  <si>
    <t>C.II.3. Krátkodobé přijaté zálohy</t>
  </si>
  <si>
    <t>130</t>
  </si>
  <si>
    <t>C.II.4. Závazky z obchodních vztahů</t>
  </si>
  <si>
    <t>131</t>
  </si>
  <si>
    <t>C.II.5. Krátkodobé směnky k úhradě</t>
  </si>
  <si>
    <t>132</t>
  </si>
  <si>
    <t>C.II.6. Závazky - ovládaná nebo ovládající osoba</t>
  </si>
  <si>
    <t>133</t>
  </si>
  <si>
    <t>C.II.7. Závazky - podstatný vliv</t>
  </si>
  <si>
    <t>134</t>
  </si>
  <si>
    <t>C.II.8. Závazky - ostatní</t>
  </si>
  <si>
    <t>135</t>
  </si>
  <si>
    <t>ř.136 až 142</t>
  </si>
  <si>
    <t>C.II.8.1. Závazky ke společníkům</t>
  </si>
  <si>
    <t>136</t>
  </si>
  <si>
    <t>C.II.8.2. Krátkodobé finanční výpomoci</t>
  </si>
  <si>
    <t>137</t>
  </si>
  <si>
    <t xml:space="preserve">C.II.8.3. Závazky k zaměstnancům </t>
  </si>
  <si>
    <t>138</t>
  </si>
  <si>
    <t>C.II.8.4. Závazky ze sociálního zabezpečení a zdravotního pojištění</t>
  </si>
  <si>
    <t>139</t>
  </si>
  <si>
    <t>C.II.8.5. Stát - daňové závazky a dotace</t>
  </si>
  <si>
    <t>140</t>
  </si>
  <si>
    <t>C.II.8.6. Dohadné účty pasivní</t>
  </si>
  <si>
    <t>141</t>
  </si>
  <si>
    <t>C.II.8.7. Jiné závazky</t>
  </si>
  <si>
    <t>142</t>
  </si>
  <si>
    <t>D. ČASOVÉ ROZLIŠENÍ PASIV</t>
  </si>
  <si>
    <t>143</t>
  </si>
  <si>
    <t>ř.144+145</t>
  </si>
  <si>
    <t>D.1. Výdaje příštích období</t>
  </si>
  <si>
    <t>144</t>
  </si>
  <si>
    <t>D.2. Výnosy příštích období</t>
  </si>
  <si>
    <t>145</t>
  </si>
  <si>
    <t>II. Tržby za prodej zboží</t>
  </si>
  <si>
    <t>A. VÝKONOVÁ SPOTŘEBA</t>
  </si>
  <si>
    <t>ř.004 až 006</t>
  </si>
  <si>
    <t>A.1. Náklady vynaložené na prodané zboží</t>
  </si>
  <si>
    <t>A.2. Spotřeba materiálu a energie</t>
  </si>
  <si>
    <t>A.3. Služby</t>
  </si>
  <si>
    <t>ř.002-004</t>
  </si>
  <si>
    <t xml:space="preserve"> +   VÝKONY</t>
  </si>
  <si>
    <t>B. ZMĚNA STAVU ZÁSOB VLASTNÍ ČINNOSTÍ (+/-)</t>
  </si>
  <si>
    <t>C. AKTIVACE (-)</t>
  </si>
  <si>
    <t>D. OSOBNÍ NÁKLADY</t>
  </si>
  <si>
    <t>ř.013+014</t>
  </si>
  <si>
    <t>D.1. Mzdové náklady</t>
  </si>
  <si>
    <t>D.2. Náklady na sociální zabezpečení, zdravotní pojištění a ostatní náklady</t>
  </si>
  <si>
    <t>ř.015+016</t>
  </si>
  <si>
    <t>D.2.1. Náklady na sociální zabezpečení a zdravotní pojištění</t>
  </si>
  <si>
    <t>D.2.2. Ostatní náklady</t>
  </si>
  <si>
    <t>E. ÚPRAVY HODNOT V PROVOZNÍ OBLASTI</t>
  </si>
  <si>
    <t>ř.018+021+022</t>
  </si>
  <si>
    <t>E.1. Úpravy hodnot dlouhodobého nehmotného a hmotného majetku</t>
  </si>
  <si>
    <t>ř.019+020</t>
  </si>
  <si>
    <t>E.1.1. Úpravy hodnot dlouhodobého nehmotného a hmotného majetku - trvalé</t>
  </si>
  <si>
    <t>E.1.2. Úpravy hodnot dlouhodobého nehmotného a hmotného majetku - dočasné</t>
  </si>
  <si>
    <t>E.2. Úpravy hodnot zásob</t>
  </si>
  <si>
    <t>E.3. Úpravy hodnot pohledávek</t>
  </si>
  <si>
    <t>III. Ostatní provozní výnosy</t>
  </si>
  <si>
    <t>ř.024+025+026</t>
  </si>
  <si>
    <t>III.1.Tržby z prodaného dlouhodobého majetku</t>
  </si>
  <si>
    <t>III.2. Tržby z prodaného materiálu</t>
  </si>
  <si>
    <t>III.3. Jiné provozní výnosy</t>
  </si>
  <si>
    <t>F. OSTATNÍ PROVOZNÍ NÁKLADY</t>
  </si>
  <si>
    <t>ř.028 až 032</t>
  </si>
  <si>
    <t>F.1. Zůstatková cena prodaného dlouhodobého majetku</t>
  </si>
  <si>
    <t>F.2. Zůstatková cena prodaného materiálu</t>
  </si>
  <si>
    <t>F.3. Daně a poplatky</t>
  </si>
  <si>
    <t>F.4. Rezervy v provozní oblasti a komplexní náklady příštích období</t>
  </si>
  <si>
    <t>F.5. Jiné provozní náklady</t>
  </si>
  <si>
    <t>* Provozní výsledek hospodaření (+/-)</t>
  </si>
  <si>
    <t>ř.011-012-017+023-027</t>
  </si>
  <si>
    <t>IV. Výnosy z dlouhodobého finančního majetku - podíly</t>
  </si>
  <si>
    <t>ř.035+036</t>
  </si>
  <si>
    <t>IV.1. Výnosy z podílů - ovládaná nebo ovládající osoba</t>
  </si>
  <si>
    <t>IV.2. Ostatní výnosy z podílů</t>
  </si>
  <si>
    <t>G. Náklady vynaložené na prodané podíly</t>
  </si>
  <si>
    <t>V. Výnosy z ostatního dlouhodobého finančního majetku</t>
  </si>
  <si>
    <t>ř.039+040</t>
  </si>
  <si>
    <t>V.I. Výnosy z ostatního dlouhodobého finančního majetku - ovládaná nebo ovládající osoba</t>
  </si>
  <si>
    <t>V.2. Ostatní výnosy z ostatního dlouhodobého finančního majetku</t>
  </si>
  <si>
    <t>H. Náklady související s ostatním dlouhodobým finančním majetkem</t>
  </si>
  <si>
    <t>VI. Výnosové úroky a podobné výnosy</t>
  </si>
  <si>
    <t>ř.043+044</t>
  </si>
  <si>
    <t>VI.1. Výnosové úroky a podobné výnosy - ovládaná nebo ovládající osoba</t>
  </si>
  <si>
    <t>VI.2. Ostatní výnosové úroky a podobné výnosy</t>
  </si>
  <si>
    <t>I. Úpravy  hodnot a rezervy ve finanční oblasti</t>
  </si>
  <si>
    <t>J. Nákladové úroky a podobné náklady</t>
  </si>
  <si>
    <t>ř.047+048</t>
  </si>
  <si>
    <t>J.1. Nákladové úroky a podobné náklady - ovládaná nebo ovládající osoba</t>
  </si>
  <si>
    <t>J.2. Ostatní nákladové úroky a podobné náklady</t>
  </si>
  <si>
    <t>VII. Ostatní finanční výnosy</t>
  </si>
  <si>
    <t>K. Ostatní finanční náklady</t>
  </si>
  <si>
    <t>*  Finanční výsledek hospodaření (+/-)</t>
  </si>
  <si>
    <t>ř.034-037+038-041+042-045-046+049-050</t>
  </si>
  <si>
    <t>** Výsledek hospodaření před zdaněním (+/-)</t>
  </si>
  <si>
    <t>ř.033+051</t>
  </si>
  <si>
    <t>L. Daň z příjmů</t>
  </si>
  <si>
    <t>ř.054+055</t>
  </si>
  <si>
    <t>L.1. Daň z příjmů splatná</t>
  </si>
  <si>
    <t>L.2. Daň z příjmů odložená</t>
  </si>
  <si>
    <t>ř.052-053</t>
  </si>
  <si>
    <t>M. Převod podílu na výsledku hospodaření společníkům (+/-)</t>
  </si>
  <si>
    <t>*** Výsledek hospodaření za účetní období (+/-)</t>
  </si>
  <si>
    <t>ř.056-057</t>
  </si>
  <si>
    <t>* Čistý obrat za účetní období = I.+II.+III.+IV.+V.+VI.+VII.</t>
  </si>
  <si>
    <t>ř.001+002+023+034+038+042+049</t>
  </si>
  <si>
    <t>DOPLŇUJÍCÍ ÚDAJE</t>
  </si>
  <si>
    <t>zrušit</t>
  </si>
  <si>
    <t>PR008_2</t>
  </si>
  <si>
    <t>PR009_2</t>
  </si>
  <si>
    <t>PR012_1</t>
  </si>
  <si>
    <t>PR021_1</t>
  </si>
  <si>
    <t>PR018_1</t>
  </si>
  <si>
    <t>PR023_1</t>
  </si>
  <si>
    <t>PR026_1</t>
  </si>
  <si>
    <t>PR024_1</t>
  </si>
  <si>
    <t>PR024_2</t>
  </si>
  <si>
    <t>PR025_1</t>
  </si>
  <si>
    <t>PR027_3</t>
  </si>
  <si>
    <t>PR027_4</t>
  </si>
  <si>
    <t>PR032_1</t>
  </si>
  <si>
    <t>PR036_1</t>
  </si>
  <si>
    <t>PR038_1</t>
  </si>
  <si>
    <t>PR051_1</t>
  </si>
  <si>
    <t>PR054_2</t>
  </si>
  <si>
    <t>PR052_1</t>
  </si>
  <si>
    <t>PR023_2</t>
  </si>
  <si>
    <t>PR044_1</t>
  </si>
  <si>
    <t>PR070_1</t>
  </si>
  <si>
    <t>PR077_1</t>
  </si>
  <si>
    <t>PR078_1</t>
  </si>
  <si>
    <t>PR100_1</t>
  </si>
  <si>
    <t>PR093_1</t>
  </si>
  <si>
    <t>PR96_4</t>
  </si>
  <si>
    <t>PR96_5</t>
  </si>
  <si>
    <t>PR086_2</t>
  </si>
  <si>
    <t>PR088_1</t>
  </si>
  <si>
    <t>PR088_2</t>
  </si>
  <si>
    <t>PV015_1</t>
  </si>
  <si>
    <t>PV018_1</t>
  </si>
  <si>
    <t>PV018_2</t>
  </si>
  <si>
    <t>PV022_2</t>
  </si>
  <si>
    <t>PV022_3</t>
  </si>
  <si>
    <t>PV022_4</t>
  </si>
  <si>
    <t>PV019_3</t>
  </si>
  <si>
    <t>PV019_4</t>
  </si>
  <si>
    <t>PV026_1</t>
  </si>
  <si>
    <t>PV020_3</t>
  </si>
  <si>
    <t>PV032_1</t>
  </si>
  <si>
    <t>PV032_2</t>
  </si>
  <si>
    <t>PV032_3</t>
  </si>
  <si>
    <t>PV032_4</t>
  </si>
  <si>
    <t>PV032_5</t>
  </si>
  <si>
    <t>PV032_6</t>
  </si>
  <si>
    <t>PV031_1</t>
  </si>
  <si>
    <t>PV041_1</t>
  </si>
  <si>
    <t>PV041_2</t>
  </si>
  <si>
    <t>PV041_3</t>
  </si>
  <si>
    <t>PV042_1</t>
  </si>
  <si>
    <t>PV042_2</t>
  </si>
  <si>
    <t>PV055_2</t>
  </si>
  <si>
    <t>PV055_3</t>
  </si>
  <si>
    <t>PV061_1</t>
  </si>
  <si>
    <t>PV060_1</t>
  </si>
  <si>
    <t>Upozorňujeme, že pokud odeslaná data nebudou vyplněna v aktuální verzi přílohy, je banka oprávněna vyžádat si data od klienta znovu, vyplněná v aktuální verzi přílohy.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</si>
  <si>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</si>
  <si>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V případě, že se období klienta nekryje  s obdobím kalendářního roku, klient přepíše v záhlaví tabulek data počátku a konce účetního období.</t>
  </si>
  <si>
    <t xml:space="preserve">Ekonomické údaje klient zpracuje za období, pro které je povinen plnit informační povinnost podle uzavřené smlouvy s bankou. </t>
  </si>
  <si>
    <t>A.II.2.3. Oceňovací rozdíly z přecenění při přeměnách obchodních korporací (+/-)</t>
  </si>
  <si>
    <t>A.II.2.5. Rozdíly z ocenění při přeměnách obchodních korporací (+/-)</t>
  </si>
  <si>
    <t>A.III.2. Statutární a ostatní fondy</t>
  </si>
  <si>
    <t>A.III.1. Ostatní rezervní fondy</t>
  </si>
  <si>
    <t>PR068_1</t>
  </si>
  <si>
    <t>PR084_1</t>
  </si>
  <si>
    <t>PV043_1</t>
  </si>
  <si>
    <t>PV044_1</t>
  </si>
  <si>
    <t>** Výsledek hospodaření po zdanění (+/-)</t>
  </si>
  <si>
    <t>Z Form.2015 S. DAŇ Z PŘÍJMŮ Z MIMOŘÁDNÉ ČINNOSTI  = 0</t>
  </si>
  <si>
    <t>Z Form2016: C.III. Krátkodobý finanční majetek+C.IV. Peněžní prostředky</t>
  </si>
  <si>
    <t>PR071_2</t>
  </si>
  <si>
    <t xml:space="preserve">Tento účetní standard platí pro účetní období začínající dnem 1. ledna 2016. Účetní výkazy jsou nově aktualizovány podle vyhlášky č. 500/2002 Sb. pro účetní jednotky, které jsou podnikateli účtující v soustavě podvojné účetnictví. </t>
  </si>
  <si>
    <t>I. Tržby z prodeje výrobků a služeb</t>
  </si>
  <si>
    <t>ř.002+008-003</t>
  </si>
  <si>
    <t>Název / jméno klienta:</t>
  </si>
  <si>
    <t>ř.081+103+143</t>
  </si>
  <si>
    <t>Legenda / Platnost výkazu od 1.1.2016</t>
  </si>
  <si>
    <t>PR041_2</t>
  </si>
  <si>
    <t>ř.001-009-010</t>
  </si>
  <si>
    <r>
      <t>Klient_PU_ddmmrr.xls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ALFA_PU_150117.xls</t>
    </r>
    <r>
      <rPr>
        <sz val="11"/>
        <rFont val="Arial"/>
        <family val="2"/>
      </rPr>
      <t>)).</t>
    </r>
  </si>
  <si>
    <r>
      <t>Klient vyplní tabulky s ekonomickými údaji</t>
    </r>
    <r>
      <rPr>
        <b/>
        <sz val="11"/>
        <rFont val="Arial"/>
        <family val="2"/>
        <charset val="238"/>
      </rPr>
      <t xml:space="preserve"> na následujícím</t>
    </r>
    <r>
      <rPr>
        <sz val="11"/>
        <rFont val="Arial"/>
        <family val="2"/>
      </rPr>
      <t xml:space="preserve"> listu</t>
    </r>
    <r>
      <rPr>
        <sz val="11"/>
        <rFont val="Arial"/>
        <family val="2"/>
        <charset val="238"/>
      </rPr>
      <t>. P</t>
    </r>
    <r>
      <rPr>
        <sz val="11"/>
        <rFont val="Arial"/>
        <family val="2"/>
      </rPr>
      <t xml:space="preserve">ožadované hodnoty klient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Hodnoty se vyplňují </t>
    </r>
    <r>
      <rPr>
        <b/>
        <sz val="11"/>
        <rFont val="Arial"/>
        <family val="2"/>
      </rPr>
      <t>v tis. Kč.</t>
    </r>
  </si>
  <si>
    <t>PR003</t>
  </si>
  <si>
    <t>?? -  Nastavte začátek účetního období</t>
  </si>
  <si>
    <t>"Účetnictví" - monitoring</t>
  </si>
  <si>
    <t>Verze  003 platná od  1.1. 2026</t>
  </si>
  <si>
    <r>
      <t xml:space="preserve">Příloha C - </t>
    </r>
    <r>
      <rPr>
        <b/>
        <sz val="12"/>
        <color indexed="10"/>
        <rFont val="Arial CE"/>
        <family val="2"/>
        <charset val="238"/>
      </rPr>
      <t>Verze 003  platná od 1.1.2026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</si>
</sst>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16"/>
      <name val="Arial CE"/>
      <family val="2"/>
      <charset val="238"/>
    </font>
    <font>
      <sz val="11"/>
      <name val="Arial Narrow"/>
      <family val="2"/>
      <charset val="238"/>
    </font>
    <font>
      <b/>
      <sz val="16"/>
      <name val="Arial CE"/>
      <family val="2"/>
      <charset val="238"/>
    </font>
    <font>
      <sz val="11"/>
      <name val="Arial"/>
      <family val="2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6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color indexed="12"/>
      <name val="Arial CE"/>
      <family val="2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0"/>
      <color rgb="FFFF0000"/>
      <name val="Arial CE"/>
      <charset val="238"/>
    </font>
    <font>
      <u/>
      <sz val="11"/>
      <name val="Arial CE"/>
      <family val="2"/>
      <charset val="238"/>
    </font>
    <font>
      <b/>
      <sz val="14"/>
      <name val="Arial CE"/>
      <charset val="238"/>
    </font>
    <font>
      <u/>
      <sz val="11"/>
      <color theme="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8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29">
    <xf numFmtId="0" fontId="0" fillId="0" borderId="0" xfId="0"/>
    <xf numFmtId="49" fontId="3" fillId="0" borderId="1" xfId="3" applyNumberFormat="1" applyFont="1" applyBorder="1" applyAlignment="1" applyProtection="1">
      <alignment horizontal="center"/>
      <protection hidden="1"/>
    </xf>
    <xf numFmtId="49" fontId="3" fillId="0" borderId="2" xfId="3" applyNumberFormat="1" applyFont="1" applyBorder="1" applyAlignment="1" applyProtection="1">
      <alignment horizontal="center"/>
      <protection hidden="1"/>
    </xf>
    <xf numFmtId="49" fontId="3" fillId="0" borderId="5" xfId="3" applyNumberFormat="1" applyFont="1" applyBorder="1" applyAlignment="1" applyProtection="1">
      <alignment horizontal="center"/>
      <protection hidden="1"/>
    </xf>
    <xf numFmtId="49" fontId="3" fillId="0" borderId="8" xfId="3" applyNumberFormat="1" applyFont="1" applyBorder="1" applyAlignment="1" applyProtection="1">
      <alignment horizontal="center"/>
      <protection hidden="1"/>
    </xf>
    <xf numFmtId="0" fontId="10" fillId="0" borderId="0" xfId="1" applyFont="1"/>
    <xf numFmtId="0" fontId="0" fillId="0" borderId="0" xfId="1" applyFont="1"/>
    <xf numFmtId="0" fontId="0" fillId="0" borderId="0" xfId="1" applyFont="1" applyAlignment="1">
      <alignment vertical="center"/>
    </xf>
    <xf numFmtId="49" fontId="3" fillId="0" borderId="1" xfId="1" applyNumberFormat="1" applyFont="1" applyBorder="1" applyAlignment="1">
      <alignment horizontal="center"/>
    </xf>
    <xf numFmtId="14" fontId="3" fillId="2" borderId="11" xfId="1" applyNumberFormat="1" applyFont="1" applyFill="1" applyBorder="1" applyAlignment="1">
      <alignment horizontal="right"/>
    </xf>
    <xf numFmtId="14" fontId="3" fillId="2" borderId="12" xfId="1" applyNumberFormat="1" applyFont="1" applyFill="1" applyBorder="1" applyAlignment="1">
      <alignment horizontal="right"/>
    </xf>
    <xf numFmtId="49" fontId="3" fillId="0" borderId="8" xfId="1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0" fontId="7" fillId="0" borderId="4" xfId="1" applyFont="1" applyBorder="1"/>
    <xf numFmtId="3" fontId="6" fillId="4" borderId="19" xfId="1" applyNumberFormat="1" applyFont="1" applyFill="1" applyBorder="1" applyAlignment="1" applyProtection="1">
      <alignment horizontal="left" wrapText="1"/>
      <protection locked="0"/>
    </xf>
    <xf numFmtId="0" fontId="0" fillId="0" borderId="19" xfId="1" applyFont="1" applyBorder="1" applyAlignment="1">
      <alignment wrapText="1"/>
    </xf>
    <xf numFmtId="49" fontId="6" fillId="0" borderId="19" xfId="3" applyNumberFormat="1" applyFont="1" applyBorder="1" applyAlignment="1" applyProtection="1">
      <alignment horizontal="left" wrapText="1"/>
      <protection hidden="1"/>
    </xf>
    <xf numFmtId="0" fontId="5" fillId="0" borderId="19" xfId="1" applyFont="1" applyBorder="1" applyAlignment="1">
      <alignment wrapText="1"/>
    </xf>
    <xf numFmtId="0" fontId="7" fillId="0" borderId="15" xfId="1" applyFont="1" applyBorder="1"/>
    <xf numFmtId="49" fontId="3" fillId="0" borderId="9" xfId="1" applyNumberFormat="1" applyFont="1" applyBorder="1" applyAlignment="1">
      <alignment horizontal="center"/>
    </xf>
    <xf numFmtId="0" fontId="3" fillId="2" borderId="22" xfId="1" applyFont="1" applyFill="1" applyBorder="1" applyAlignment="1">
      <alignment horizontal="center" vertical="center" wrapText="1"/>
    </xf>
    <xf numFmtId="0" fontId="0" fillId="0" borderId="6" xfId="1" applyFont="1" applyBorder="1"/>
    <xf numFmtId="3" fontId="6" fillId="4" borderId="12" xfId="1" applyNumberFormat="1" applyFont="1" applyFill="1" applyBorder="1" applyAlignment="1" applyProtection="1">
      <alignment horizontal="right"/>
      <protection locked="0"/>
    </xf>
    <xf numFmtId="3" fontId="3" fillId="3" borderId="11" xfId="1" applyNumberFormat="1" applyFont="1" applyFill="1" applyBorder="1"/>
    <xf numFmtId="3" fontId="6" fillId="4" borderId="24" xfId="1" applyNumberFormat="1" applyFont="1" applyFill="1" applyBorder="1" applyAlignment="1" applyProtection="1">
      <alignment horizontal="right"/>
      <protection locked="0"/>
    </xf>
    <xf numFmtId="3" fontId="6" fillId="4" borderId="25" xfId="1" applyNumberFormat="1" applyFont="1" applyFill="1" applyBorder="1" applyAlignment="1" applyProtection="1">
      <alignment horizontal="right"/>
      <protection locked="0"/>
    </xf>
    <xf numFmtId="0" fontId="17" fillId="0" borderId="26" xfId="5" applyFont="1" applyBorder="1" applyAlignment="1">
      <alignment horizontal="left" vertical="center"/>
    </xf>
    <xf numFmtId="0" fontId="5" fillId="0" borderId="27" xfId="1" applyFont="1" applyBorder="1"/>
    <xf numFmtId="0" fontId="5" fillId="0" borderId="26" xfId="1" applyFont="1" applyBorder="1"/>
    <xf numFmtId="0" fontId="5" fillId="0" borderId="0" xfId="1" applyFont="1"/>
    <xf numFmtId="0" fontId="1" fillId="0" borderId="26" xfId="5" applyBorder="1" applyAlignment="1">
      <alignment vertical="center"/>
    </xf>
    <xf numFmtId="0" fontId="1" fillId="0" borderId="0" xfId="5" applyAlignment="1">
      <alignment vertical="center"/>
    </xf>
    <xf numFmtId="0" fontId="12" fillId="0" borderId="26" xfId="5" applyFont="1" applyBorder="1" applyAlignment="1">
      <alignment vertical="center"/>
    </xf>
    <xf numFmtId="0" fontId="1" fillId="0" borderId="26" xfId="5" applyBorder="1"/>
    <xf numFmtId="0" fontId="1" fillId="0" borderId="0" xfId="5"/>
    <xf numFmtId="3" fontId="3" fillId="3" borderId="25" xfId="1" applyNumberFormat="1" applyFont="1" applyFill="1" applyBorder="1" applyAlignment="1">
      <alignment vertical="center"/>
    </xf>
    <xf numFmtId="49" fontId="3" fillId="0" borderId="9" xfId="3" applyNumberFormat="1" applyFont="1" applyBorder="1" applyAlignment="1" applyProtection="1">
      <alignment horizontal="center"/>
      <protection hidden="1"/>
    </xf>
    <xf numFmtId="49" fontId="3" fillId="0" borderId="18" xfId="3" applyNumberFormat="1" applyFont="1" applyBorder="1" applyAlignment="1" applyProtection="1">
      <alignment horizontal="center"/>
      <protection hidden="1"/>
    </xf>
    <xf numFmtId="3" fontId="3" fillId="3" borderId="30" xfId="1" applyNumberFormat="1" applyFont="1" applyFill="1" applyBorder="1" applyAlignment="1">
      <alignment vertical="center"/>
    </xf>
    <xf numFmtId="3" fontId="3" fillId="3" borderId="3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6" fillId="3" borderId="25" xfId="1" applyNumberFormat="1" applyFont="1" applyFill="1" applyBorder="1" applyAlignment="1">
      <alignment vertical="center"/>
    </xf>
    <xf numFmtId="3" fontId="6" fillId="4" borderId="11" xfId="1" applyNumberFormat="1" applyFont="1" applyFill="1" applyBorder="1" applyAlignment="1" applyProtection="1">
      <alignment horizontal="center"/>
      <protection locked="0"/>
    </xf>
    <xf numFmtId="0" fontId="1" fillId="0" borderId="26" xfId="5" applyBorder="1" applyAlignment="1">
      <alignment horizontal="center"/>
    </xf>
    <xf numFmtId="0" fontId="1" fillId="0" borderId="0" xfId="5" applyAlignment="1">
      <alignment horizontal="center"/>
    </xf>
    <xf numFmtId="0" fontId="5" fillId="0" borderId="32" xfId="1" applyFont="1" applyBorder="1"/>
    <xf numFmtId="0" fontId="22" fillId="0" borderId="26" xfId="5" applyFont="1" applyBorder="1" applyAlignment="1">
      <alignment vertical="center"/>
    </xf>
    <xf numFmtId="0" fontId="22" fillId="0" borderId="0" xfId="5" applyFont="1" applyAlignment="1">
      <alignment vertical="center"/>
    </xf>
    <xf numFmtId="0" fontId="17" fillId="0" borderId="26" xfId="1" applyFont="1" applyBorder="1" applyAlignment="1">
      <alignment horizontal="left" vertical="center"/>
    </xf>
    <xf numFmtId="0" fontId="22" fillId="0" borderId="26" xfId="5" applyFont="1" applyBorder="1" applyAlignment="1">
      <alignment horizontal="left"/>
    </xf>
    <xf numFmtId="0" fontId="22" fillId="0" borderId="0" xfId="5" applyFont="1" applyAlignment="1">
      <alignment horizontal="left"/>
    </xf>
    <xf numFmtId="0" fontId="22" fillId="0" borderId="26" xfId="5" applyFont="1" applyBorder="1"/>
    <xf numFmtId="0" fontId="22" fillId="0" borderId="0" xfId="5" applyFont="1"/>
    <xf numFmtId="0" fontId="26" fillId="4" borderId="16" xfId="1" applyFont="1" applyFill="1" applyBorder="1" applyAlignment="1" applyProtection="1">
      <alignment shrinkToFit="1"/>
      <protection locked="0"/>
    </xf>
    <xf numFmtId="0" fontId="7" fillId="0" borderId="0" xfId="1" applyFont="1"/>
    <xf numFmtId="2" fontId="23" fillId="0" borderId="0" xfId="1" applyNumberFormat="1" applyFont="1"/>
    <xf numFmtId="49" fontId="26" fillId="4" borderId="18" xfId="1" applyNumberFormat="1" applyFont="1" applyFill="1" applyBorder="1" applyProtection="1">
      <protection locked="0"/>
    </xf>
    <xf numFmtId="2" fontId="16" fillId="0" borderId="0" xfId="1" applyNumberFormat="1" applyFont="1"/>
    <xf numFmtId="49" fontId="7" fillId="0" borderId="0" xfId="1" applyNumberFormat="1" applyFont="1" applyAlignment="1">
      <alignment horizontal="center"/>
    </xf>
    <xf numFmtId="49" fontId="7" fillId="0" borderId="23" xfId="1" applyNumberFormat="1" applyFont="1" applyBorder="1" applyAlignment="1">
      <alignment wrapText="1"/>
    </xf>
    <xf numFmtId="0" fontId="30" fillId="2" borderId="0" xfId="1" applyFont="1" applyFill="1" applyAlignment="1">
      <alignment horizontal="center" wrapText="1"/>
    </xf>
    <xf numFmtId="2" fontId="23" fillId="0" borderId="40" xfId="1" applyNumberFormat="1" applyFont="1" applyBorder="1"/>
    <xf numFmtId="49" fontId="3" fillId="2" borderId="21" xfId="1" applyNumberFormat="1" applyFont="1" applyFill="1" applyBorder="1" applyAlignment="1">
      <alignment horizontal="center" vertical="center" wrapText="1"/>
    </xf>
    <xf numFmtId="14" fontId="3" fillId="4" borderId="11" xfId="1" applyNumberFormat="1" applyFont="1" applyFill="1" applyBorder="1" applyAlignment="1" applyProtection="1">
      <alignment horizontal="right"/>
      <protection locked="0"/>
    </xf>
    <xf numFmtId="0" fontId="23" fillId="0" borderId="39" xfId="1" applyFont="1" applyBorder="1"/>
    <xf numFmtId="0" fontId="23" fillId="0" borderId="40" xfId="1" applyFont="1" applyBorder="1"/>
    <xf numFmtId="49" fontId="3" fillId="2" borderId="17" xfId="1" applyNumberFormat="1" applyFont="1" applyFill="1" applyBorder="1" applyAlignment="1">
      <alignment horizontal="center" vertical="center" wrapText="1"/>
    </xf>
    <xf numFmtId="0" fontId="23" fillId="0" borderId="40" xfId="1" applyFont="1" applyBorder="1" applyAlignment="1">
      <alignment vertical="center"/>
    </xf>
    <xf numFmtId="49" fontId="3" fillId="0" borderId="10" xfId="3" applyNumberFormat="1" applyFont="1" applyBorder="1" applyAlignment="1" applyProtection="1">
      <alignment horizontal="center" vertical="center"/>
      <protection hidden="1"/>
    </xf>
    <xf numFmtId="49" fontId="8" fillId="0" borderId="16" xfId="3" applyNumberFormat="1" applyFont="1" applyBorder="1" applyAlignment="1" applyProtection="1">
      <alignment vertical="center" wrapText="1"/>
      <protection hidden="1"/>
    </xf>
    <xf numFmtId="3" fontId="4" fillId="0" borderId="38" xfId="1" applyNumberFormat="1" applyFont="1" applyBorder="1" applyAlignment="1">
      <alignment horizontal="right"/>
    </xf>
    <xf numFmtId="0" fontId="3" fillId="0" borderId="40" xfId="1" applyFont="1" applyBorder="1"/>
    <xf numFmtId="1" fontId="6" fillId="8" borderId="29" xfId="3" applyNumberFormat="1" applyFont="1" applyFill="1" applyBorder="1" applyProtection="1">
      <protection hidden="1"/>
    </xf>
    <xf numFmtId="49" fontId="3" fillId="8" borderId="5" xfId="3" applyNumberFormat="1" applyFont="1" applyFill="1" applyBorder="1" applyAlignment="1" applyProtection="1">
      <alignment horizontal="center"/>
      <protection hidden="1"/>
    </xf>
    <xf numFmtId="1" fontId="3" fillId="8" borderId="14" xfId="3" applyNumberFormat="1" applyFont="1" applyFill="1" applyBorder="1" applyProtection="1">
      <protection hidden="1"/>
    </xf>
    <xf numFmtId="49" fontId="3" fillId="8" borderId="41" xfId="3" applyNumberFormat="1" applyFont="1" applyFill="1" applyBorder="1" applyAlignment="1" applyProtection="1">
      <alignment horizontal="center"/>
      <protection hidden="1"/>
    </xf>
    <xf numFmtId="0" fontId="23" fillId="8" borderId="40" xfId="1" applyFont="1" applyFill="1" applyBorder="1"/>
    <xf numFmtId="0" fontId="31" fillId="8" borderId="40" xfId="1" applyFont="1" applyFill="1" applyBorder="1"/>
    <xf numFmtId="0" fontId="35" fillId="0" borderId="0" xfId="1" applyFont="1"/>
    <xf numFmtId="0" fontId="23" fillId="0" borderId="16" xfId="1" applyFont="1" applyBorder="1"/>
    <xf numFmtId="3" fontId="6" fillId="4" borderId="48" xfId="1" applyNumberFormat="1" applyFont="1" applyFill="1" applyBorder="1" applyAlignment="1" applyProtection="1">
      <alignment horizontal="right"/>
      <protection locked="0"/>
    </xf>
    <xf numFmtId="49" fontId="3" fillId="8" borderId="18" xfId="3" applyNumberFormat="1" applyFont="1" applyFill="1" applyBorder="1" applyAlignment="1" applyProtection="1">
      <alignment horizontal="center"/>
      <protection hidden="1"/>
    </xf>
    <xf numFmtId="3" fontId="6" fillId="3" borderId="24" xfId="1" applyNumberFormat="1" applyFont="1" applyFill="1" applyBorder="1" applyAlignment="1">
      <alignment horizontal="right"/>
    </xf>
    <xf numFmtId="49" fontId="3" fillId="8" borderId="8" xfId="3" applyNumberFormat="1" applyFont="1" applyFill="1" applyBorder="1" applyAlignment="1" applyProtection="1">
      <alignment horizontal="center"/>
      <protection hidden="1"/>
    </xf>
    <xf numFmtId="49" fontId="3" fillId="8" borderId="1" xfId="3" applyNumberFormat="1" applyFont="1" applyFill="1" applyBorder="1" applyAlignment="1" applyProtection="1">
      <alignment horizontal="center"/>
      <protection hidden="1"/>
    </xf>
    <xf numFmtId="3" fontId="3" fillId="3" borderId="48" xfId="1" applyNumberFormat="1" applyFont="1" applyFill="1" applyBorder="1" applyAlignment="1">
      <alignment vertical="center"/>
    </xf>
    <xf numFmtId="3" fontId="3" fillId="3" borderId="18" xfId="1" applyNumberFormat="1" applyFont="1" applyFill="1" applyBorder="1" applyAlignment="1">
      <alignment vertical="center"/>
    </xf>
    <xf numFmtId="0" fontId="0" fillId="8" borderId="0" xfId="1" applyFont="1" applyFill="1"/>
    <xf numFmtId="0" fontId="7" fillId="8" borderId="4" xfId="1" applyFont="1" applyFill="1" applyBorder="1"/>
    <xf numFmtId="0" fontId="9" fillId="0" borderId="14" xfId="1" applyFont="1" applyBorder="1" applyAlignment="1">
      <alignment vertical="center"/>
    </xf>
    <xf numFmtId="0" fontId="9" fillId="0" borderId="41" xfId="1" applyFont="1" applyBorder="1" applyAlignment="1">
      <alignment horizontal="center" vertical="center"/>
    </xf>
    <xf numFmtId="0" fontId="7" fillId="5" borderId="3" xfId="1" applyFont="1" applyFill="1" applyBorder="1" applyAlignment="1">
      <alignment horizontal="left"/>
    </xf>
    <xf numFmtId="0" fontId="7" fillId="9" borderId="29" xfId="1" applyFont="1" applyFill="1" applyBorder="1"/>
    <xf numFmtId="49" fontId="3" fillId="9" borderId="5" xfId="1" applyNumberFormat="1" applyFont="1" applyFill="1" applyBorder="1" applyAlignment="1">
      <alignment horizontal="center"/>
    </xf>
    <xf numFmtId="49" fontId="3" fillId="9" borderId="19" xfId="1" applyNumberFormat="1" applyFont="1" applyFill="1" applyBorder="1" applyAlignment="1">
      <alignment horizontal="center"/>
    </xf>
    <xf numFmtId="0" fontId="9" fillId="9" borderId="39" xfId="1" applyFont="1" applyFill="1" applyBorder="1" applyAlignment="1">
      <alignment vertical="center"/>
    </xf>
    <xf numFmtId="3" fontId="6" fillId="9" borderId="39" xfId="1" applyNumberFormat="1" applyFont="1" applyFill="1" applyBorder="1" applyAlignment="1" applyProtection="1">
      <alignment horizontal="right"/>
      <protection locked="0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vertical="center" wrapText="1"/>
    </xf>
    <xf numFmtId="3" fontId="6" fillId="8" borderId="0" xfId="1" applyNumberFormat="1" applyFont="1" applyFill="1" applyAlignment="1" applyProtection="1">
      <alignment horizontal="right"/>
      <protection locked="0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31" fillId="0" borderId="40" xfId="1" applyFont="1" applyBorder="1"/>
    <xf numFmtId="0" fontId="31" fillId="8" borderId="14" xfId="1" applyFont="1" applyFill="1" applyBorder="1"/>
    <xf numFmtId="1" fontId="37" fillId="0" borderId="4" xfId="3" applyNumberFormat="1" applyFont="1" applyBorder="1" applyProtection="1">
      <protection hidden="1"/>
    </xf>
    <xf numFmtId="0" fontId="23" fillId="0" borderId="14" xfId="1" applyFont="1" applyBorder="1"/>
    <xf numFmtId="0" fontId="29" fillId="0" borderId="0" xfId="1" applyFont="1"/>
    <xf numFmtId="2" fontId="29" fillId="0" borderId="40" xfId="1" applyNumberFormat="1" applyFont="1" applyBorder="1"/>
    <xf numFmtId="2" fontId="29" fillId="9" borderId="40" xfId="1" applyNumberFormat="1" applyFont="1" applyFill="1" applyBorder="1"/>
    <xf numFmtId="2" fontId="29" fillId="0" borderId="0" xfId="1" applyNumberFormat="1" applyFont="1"/>
    <xf numFmtId="0" fontId="31" fillId="0" borderId="39" xfId="1" applyFont="1" applyBorder="1"/>
    <xf numFmtId="3" fontId="6" fillId="4" borderId="30" xfId="1" applyNumberFormat="1" applyFont="1" applyFill="1" applyBorder="1" applyAlignment="1" applyProtection="1">
      <alignment horizontal="right"/>
      <protection locked="0"/>
    </xf>
    <xf numFmtId="49" fontId="6" fillId="0" borderId="44" xfId="3" applyNumberFormat="1" applyFont="1" applyBorder="1" applyAlignment="1" applyProtection="1">
      <alignment horizontal="left"/>
      <protection hidden="1"/>
    </xf>
    <xf numFmtId="1" fontId="8" fillId="0" borderId="49" xfId="3" applyNumberFormat="1" applyFont="1" applyBorder="1" applyAlignment="1" applyProtection="1">
      <alignment horizontal="center" vertical="center"/>
      <protection hidden="1"/>
    </xf>
    <xf numFmtId="49" fontId="6" fillId="0" borderId="45" xfId="3" applyNumberFormat="1" applyFont="1" applyBorder="1" applyAlignment="1" applyProtection="1">
      <alignment horizontal="left"/>
      <protection hidden="1"/>
    </xf>
    <xf numFmtId="49" fontId="6" fillId="0" borderId="42" xfId="3" applyNumberFormat="1" applyFont="1" applyBorder="1" applyAlignment="1" applyProtection="1">
      <alignment horizontal="left"/>
      <protection hidden="1"/>
    </xf>
    <xf numFmtId="49" fontId="6" fillId="8" borderId="44" xfId="3" applyNumberFormat="1" applyFont="1" applyFill="1" applyBorder="1" applyAlignment="1" applyProtection="1">
      <alignment horizontal="left"/>
      <protection hidden="1"/>
    </xf>
    <xf numFmtId="3" fontId="3" fillId="3" borderId="12" xfId="1" applyNumberFormat="1" applyFont="1" applyFill="1" applyBorder="1" applyAlignment="1">
      <alignment vertical="center"/>
    </xf>
    <xf numFmtId="49" fontId="23" fillId="0" borderId="44" xfId="3" applyNumberFormat="1" applyFont="1" applyBorder="1" applyAlignment="1" applyProtection="1">
      <alignment horizontal="left"/>
      <protection hidden="1"/>
    </xf>
    <xf numFmtId="3" fontId="6" fillId="3" borderId="12" xfId="1" applyNumberFormat="1" applyFont="1" applyFill="1" applyBorder="1" applyAlignment="1">
      <alignment vertical="center"/>
    </xf>
    <xf numFmtId="49" fontId="6" fillId="0" borderId="3" xfId="3" applyNumberFormat="1" applyFont="1" applyBorder="1" applyAlignment="1" applyProtection="1">
      <alignment wrapText="1"/>
      <protection hidden="1"/>
    </xf>
    <xf numFmtId="49" fontId="6" fillId="8" borderId="29" xfId="3" applyNumberFormat="1" applyFont="1" applyFill="1" applyBorder="1" applyAlignment="1" applyProtection="1">
      <alignment wrapText="1"/>
      <protection hidden="1"/>
    </xf>
    <xf numFmtId="49" fontId="6" fillId="8" borderId="15" xfId="3" applyNumberFormat="1" applyFont="1" applyFill="1" applyBorder="1" applyAlignment="1" applyProtection="1">
      <alignment wrapText="1"/>
      <protection hidden="1"/>
    </xf>
    <xf numFmtId="49" fontId="6" fillId="0" borderId="28" xfId="3" applyNumberFormat="1" applyFont="1" applyBorder="1" applyAlignment="1" applyProtection="1">
      <alignment wrapText="1"/>
      <protection hidden="1"/>
    </xf>
    <xf numFmtId="49" fontId="6" fillId="0" borderId="4" xfId="3" applyNumberFormat="1" applyFont="1" applyBorder="1" applyAlignment="1" applyProtection="1">
      <alignment wrapText="1"/>
      <protection hidden="1"/>
    </xf>
    <xf numFmtId="49" fontId="6" fillId="0" borderId="15" xfId="3" applyNumberFormat="1" applyFont="1" applyBorder="1" applyAlignment="1" applyProtection="1">
      <alignment wrapText="1"/>
      <protection hidden="1"/>
    </xf>
    <xf numFmtId="49" fontId="6" fillId="0" borderId="29" xfId="3" applyNumberFormat="1" applyFont="1" applyBorder="1" applyAlignment="1" applyProtection="1">
      <alignment wrapText="1"/>
      <protection hidden="1"/>
    </xf>
    <xf numFmtId="49" fontId="23" fillId="0" borderId="4" xfId="3" applyNumberFormat="1" applyFont="1" applyBorder="1" applyAlignment="1" applyProtection="1">
      <alignment wrapText="1"/>
      <protection hidden="1"/>
    </xf>
    <xf numFmtId="49" fontId="23" fillId="0" borderId="7" xfId="3" applyNumberFormat="1" applyFont="1" applyBorder="1" applyAlignment="1" applyProtection="1">
      <alignment wrapText="1"/>
      <protection hidden="1"/>
    </xf>
    <xf numFmtId="49" fontId="7" fillId="0" borderId="3" xfId="3" applyNumberFormat="1" applyFont="1" applyBorder="1" applyAlignment="1" applyProtection="1">
      <alignment wrapText="1"/>
      <protection hidden="1"/>
    </xf>
    <xf numFmtId="49" fontId="23" fillId="0" borderId="29" xfId="3" applyNumberFormat="1" applyFont="1" applyBorder="1" applyAlignment="1" applyProtection="1">
      <alignment wrapText="1"/>
      <protection hidden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6" fillId="0" borderId="16" xfId="3" applyNumberFormat="1" applyFont="1" applyBorder="1" applyAlignment="1" applyProtection="1">
      <alignment wrapText="1"/>
      <protection hidden="1"/>
    </xf>
    <xf numFmtId="49" fontId="6" fillId="8" borderId="4" xfId="3" applyNumberFormat="1" applyFont="1" applyFill="1" applyBorder="1" applyAlignment="1" applyProtection="1">
      <alignment wrapText="1"/>
      <protection hidden="1"/>
    </xf>
    <xf numFmtId="49" fontId="6" fillId="0" borderId="29" xfId="3" applyNumberFormat="1" applyFont="1" applyBorder="1" applyAlignment="1" applyProtection="1">
      <alignment horizontal="left" wrapText="1"/>
      <protection hidden="1"/>
    </xf>
    <xf numFmtId="49" fontId="6" fillId="0" borderId="7" xfId="3" applyNumberFormat="1" applyFont="1" applyBorder="1" applyAlignment="1" applyProtection="1">
      <alignment wrapText="1"/>
      <protection hidden="1"/>
    </xf>
    <xf numFmtId="49" fontId="7" fillId="0" borderId="4" xfId="3" applyNumberFormat="1" applyFont="1" applyBorder="1" applyAlignment="1" applyProtection="1">
      <alignment wrapText="1"/>
      <protection hidden="1"/>
    </xf>
    <xf numFmtId="49" fontId="7" fillId="0" borderId="29" xfId="3" applyNumberFormat="1" applyFont="1" applyBorder="1" applyAlignment="1" applyProtection="1">
      <alignment wrapText="1"/>
      <protection hidden="1"/>
    </xf>
    <xf numFmtId="49" fontId="6" fillId="8" borderId="16" xfId="3" applyNumberFormat="1" applyFont="1" applyFill="1" applyBorder="1" applyAlignment="1" applyProtection="1">
      <alignment wrapText="1"/>
      <protection hidden="1"/>
    </xf>
    <xf numFmtId="49" fontId="6" fillId="8" borderId="13" xfId="3" applyNumberFormat="1" applyFont="1" applyFill="1" applyBorder="1" applyAlignment="1" applyProtection="1">
      <alignment wrapText="1"/>
      <protection hidden="1"/>
    </xf>
    <xf numFmtId="49" fontId="6" fillId="8" borderId="28" xfId="3" applyNumberFormat="1" applyFont="1" applyFill="1" applyBorder="1" applyAlignment="1" applyProtection="1">
      <alignment wrapText="1"/>
      <protection hidden="1"/>
    </xf>
    <xf numFmtId="49" fontId="6" fillId="0" borderId="14" xfId="3" applyNumberFormat="1" applyFont="1" applyBorder="1" applyAlignment="1" applyProtection="1">
      <alignment wrapText="1"/>
      <protection hidden="1"/>
    </xf>
    <xf numFmtId="49" fontId="6" fillId="8" borderId="47" xfId="3" applyNumberFormat="1" applyFont="1" applyFill="1" applyBorder="1" applyAlignment="1" applyProtection="1">
      <alignment horizontal="left"/>
      <protection hidden="1"/>
    </xf>
    <xf numFmtId="49" fontId="6" fillId="8" borderId="42" xfId="3" applyNumberFormat="1" applyFont="1" applyFill="1" applyBorder="1" applyAlignment="1" applyProtection="1">
      <alignment horizontal="left"/>
      <protection hidden="1"/>
    </xf>
    <xf numFmtId="49" fontId="6" fillId="8" borderId="43" xfId="3" applyNumberFormat="1" applyFont="1" applyFill="1" applyBorder="1" applyAlignment="1" applyProtection="1">
      <alignment horizontal="left"/>
      <protection hidden="1"/>
    </xf>
    <xf numFmtId="49" fontId="6" fillId="8" borderId="36" xfId="3" applyNumberFormat="1" applyFont="1" applyFill="1" applyBorder="1" applyAlignment="1" applyProtection="1">
      <alignment horizontal="left"/>
      <protection hidden="1"/>
    </xf>
    <xf numFmtId="49" fontId="34" fillId="8" borderId="43" xfId="3" applyNumberFormat="1" applyFont="1" applyFill="1" applyBorder="1" applyAlignment="1" applyProtection="1">
      <alignment horizontal="left"/>
      <protection hidden="1"/>
    </xf>
    <xf numFmtId="49" fontId="6" fillId="0" borderId="16" xfId="3" applyNumberFormat="1" applyFont="1" applyBorder="1" applyAlignment="1" applyProtection="1">
      <alignment horizontal="left"/>
      <protection hidden="1"/>
    </xf>
    <xf numFmtId="49" fontId="6" fillId="0" borderId="3" xfId="3" applyNumberFormat="1" applyFont="1" applyBorder="1" applyAlignment="1" applyProtection="1">
      <alignment horizontal="left"/>
      <protection hidden="1"/>
    </xf>
    <xf numFmtId="49" fontId="6" fillId="0" borderId="28" xfId="3" applyNumberFormat="1" applyFont="1" applyBorder="1" applyAlignment="1" applyProtection="1">
      <alignment horizontal="left"/>
      <protection hidden="1"/>
    </xf>
    <xf numFmtId="49" fontId="6" fillId="0" borderId="4" xfId="3" applyNumberFormat="1" applyFont="1" applyBorder="1" applyAlignment="1" applyProtection="1">
      <alignment horizontal="left"/>
      <protection hidden="1"/>
    </xf>
    <xf numFmtId="49" fontId="6" fillId="0" borderId="43" xfId="3" applyNumberFormat="1" applyFont="1" applyBorder="1" applyAlignment="1" applyProtection="1">
      <alignment horizontal="left"/>
      <protection hidden="1"/>
    </xf>
    <xf numFmtId="49" fontId="6" fillId="0" borderId="15" xfId="3" applyNumberFormat="1" applyFont="1" applyBorder="1" applyAlignment="1" applyProtection="1">
      <alignment horizontal="left"/>
      <protection hidden="1"/>
    </xf>
    <xf numFmtId="49" fontId="6" fillId="0" borderId="14" xfId="3" applyNumberFormat="1" applyFont="1" applyBorder="1" applyAlignment="1" applyProtection="1">
      <alignment horizontal="left"/>
      <protection hidden="1"/>
    </xf>
    <xf numFmtId="49" fontId="6" fillId="0" borderId="29" xfId="3" applyNumberFormat="1" applyFont="1" applyBorder="1" applyAlignment="1" applyProtection="1">
      <alignment horizontal="left"/>
      <protection hidden="1"/>
    </xf>
    <xf numFmtId="49" fontId="23" fillId="0" borderId="3" xfId="3" applyNumberFormat="1" applyFont="1" applyBorder="1" applyAlignment="1" applyProtection="1">
      <alignment horizontal="left"/>
      <protection hidden="1"/>
    </xf>
    <xf numFmtId="49" fontId="23" fillId="0" borderId="4" xfId="3" applyNumberFormat="1" applyFont="1" applyBorder="1" applyAlignment="1" applyProtection="1">
      <alignment horizontal="left"/>
      <protection hidden="1"/>
    </xf>
    <xf numFmtId="49" fontId="23" fillId="0" borderId="28" xfId="3" applyNumberFormat="1" applyFont="1" applyBorder="1" applyAlignment="1" applyProtection="1">
      <alignment horizontal="left"/>
      <protection hidden="1"/>
    </xf>
    <xf numFmtId="49" fontId="23" fillId="0" borderId="7" xfId="3" applyNumberFormat="1" applyFont="1" applyBorder="1" applyAlignment="1" applyProtection="1">
      <alignment horizontal="left"/>
      <protection hidden="1"/>
    </xf>
    <xf numFmtId="49" fontId="23" fillId="0" borderId="29" xfId="3" applyNumberFormat="1" applyFont="1" applyBorder="1" applyAlignment="1" applyProtection="1">
      <alignment horizontal="left"/>
      <protection hidden="1"/>
    </xf>
    <xf numFmtId="49" fontId="6" fillId="0" borderId="7" xfId="3" applyNumberFormat="1" applyFont="1" applyBorder="1" applyAlignment="1" applyProtection="1">
      <alignment horizontal="left"/>
      <protection hidden="1"/>
    </xf>
    <xf numFmtId="49" fontId="7" fillId="0" borderId="28" xfId="3" applyNumberFormat="1" applyFont="1" applyBorder="1" applyAlignment="1" applyProtection="1">
      <alignment horizontal="left"/>
      <protection hidden="1"/>
    </xf>
    <xf numFmtId="49" fontId="7" fillId="0" borderId="4" xfId="3" applyNumberFormat="1" applyFont="1" applyBorder="1" applyAlignment="1" applyProtection="1">
      <alignment horizontal="left"/>
      <protection hidden="1"/>
    </xf>
    <xf numFmtId="49" fontId="7" fillId="0" borderId="29" xfId="3" applyNumberFormat="1" applyFont="1" applyBorder="1" applyAlignment="1" applyProtection="1">
      <alignment horizontal="left"/>
      <protection hidden="1"/>
    </xf>
    <xf numFmtId="49" fontId="6" fillId="0" borderId="1" xfId="3" applyNumberFormat="1" applyFont="1" applyBorder="1" applyAlignment="1" applyProtection="1">
      <alignment horizontal="left"/>
      <protection hidden="1"/>
    </xf>
    <xf numFmtId="49" fontId="6" fillId="0" borderId="2" xfId="3" applyNumberFormat="1" applyFont="1" applyBorder="1" applyAlignment="1" applyProtection="1">
      <alignment horizontal="left"/>
      <protection hidden="1"/>
    </xf>
    <xf numFmtId="49" fontId="6" fillId="0" borderId="5" xfId="3" applyNumberFormat="1" applyFont="1" applyBorder="1" applyAlignment="1" applyProtection="1">
      <alignment horizontal="left"/>
      <protection hidden="1"/>
    </xf>
    <xf numFmtId="49" fontId="6" fillId="0" borderId="46" xfId="3" applyNumberFormat="1" applyFont="1" applyBorder="1" applyAlignment="1" applyProtection="1">
      <alignment horizontal="left"/>
      <protection hidden="1"/>
    </xf>
    <xf numFmtId="0" fontId="3" fillId="8" borderId="43" xfId="1" applyFont="1" applyFill="1" applyBorder="1" applyAlignment="1">
      <alignment horizontal="center" vertical="center" wrapText="1"/>
    </xf>
    <xf numFmtId="49" fontId="6" fillId="8" borderId="45" xfId="3" applyNumberFormat="1" applyFont="1" applyFill="1" applyBorder="1" applyAlignment="1" applyProtection="1">
      <alignment horizontal="left"/>
      <protection hidden="1"/>
    </xf>
    <xf numFmtId="49" fontId="6" fillId="8" borderId="37" xfId="3" applyNumberFormat="1" applyFont="1" applyFill="1" applyBorder="1" applyAlignment="1" applyProtection="1">
      <alignment horizontal="left"/>
      <protection hidden="1"/>
    </xf>
    <xf numFmtId="49" fontId="6" fillId="0" borderId="37" xfId="3" applyNumberFormat="1" applyFont="1" applyBorder="1" applyAlignment="1" applyProtection="1">
      <alignment horizontal="left"/>
      <protection hidden="1"/>
    </xf>
    <xf numFmtId="49" fontId="6" fillId="0" borderId="50" xfId="3" applyNumberFormat="1" applyFont="1" applyBorder="1" applyAlignment="1" applyProtection="1">
      <alignment horizontal="left"/>
      <protection hidden="1"/>
    </xf>
    <xf numFmtId="0" fontId="7" fillId="0" borderId="43" xfId="1" applyFont="1" applyBorder="1"/>
    <xf numFmtId="0" fontId="9" fillId="0" borderId="43" xfId="1" applyFont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49" fontId="6" fillId="8" borderId="3" xfId="3" applyNumberFormat="1" applyFont="1" applyFill="1" applyBorder="1" applyAlignment="1" applyProtection="1">
      <alignment wrapText="1"/>
      <protection hidden="1"/>
    </xf>
    <xf numFmtId="49" fontId="32" fillId="8" borderId="4" xfId="3" applyNumberFormat="1" applyFont="1" applyFill="1" applyBorder="1" applyAlignment="1" applyProtection="1">
      <alignment wrapText="1"/>
      <protection hidden="1"/>
    </xf>
    <xf numFmtId="49" fontId="34" fillId="8" borderId="4" xfId="3" applyNumberFormat="1" applyFont="1" applyFill="1" applyBorder="1" applyAlignment="1" applyProtection="1">
      <alignment wrapText="1"/>
      <protection hidden="1"/>
    </xf>
    <xf numFmtId="49" fontId="33" fillId="8" borderId="4" xfId="3" applyNumberFormat="1" applyFont="1" applyFill="1" applyBorder="1" applyAlignment="1" applyProtection="1">
      <alignment horizontal="left"/>
      <protection hidden="1"/>
    </xf>
    <xf numFmtId="49" fontId="3" fillId="8" borderId="3" xfId="1" applyNumberFormat="1" applyFont="1" applyFill="1" applyBorder="1" applyAlignment="1">
      <alignment horizontal="center" vertical="center" wrapText="1"/>
    </xf>
    <xf numFmtId="49" fontId="6" fillId="8" borderId="7" xfId="3" applyNumberFormat="1" applyFont="1" applyFill="1" applyBorder="1" applyAlignment="1" applyProtection="1">
      <alignment wrapText="1"/>
      <protection hidden="1"/>
    </xf>
    <xf numFmtId="49" fontId="6" fillId="0" borderId="15" xfId="3" applyNumberFormat="1" applyFont="1" applyBorder="1" applyAlignment="1" applyProtection="1">
      <alignment wrapText="1" shrinkToFit="1"/>
      <protection hidden="1"/>
    </xf>
    <xf numFmtId="49" fontId="7" fillId="0" borderId="4" xfId="1" applyNumberFormat="1" applyFont="1" applyBorder="1" applyAlignment="1">
      <alignment wrapText="1"/>
    </xf>
    <xf numFmtId="0" fontId="13" fillId="2" borderId="3" xfId="4" applyFont="1" applyFill="1" applyBorder="1" applyAlignment="1">
      <alignment wrapText="1"/>
    </xf>
    <xf numFmtId="0" fontId="3" fillId="2" borderId="29" xfId="4" applyFont="1" applyFill="1" applyBorder="1"/>
    <xf numFmtId="0" fontId="4" fillId="0" borderId="16" xfId="1" applyFont="1" applyBorder="1" applyAlignment="1">
      <alignment vertical="center"/>
    </xf>
    <xf numFmtId="1" fontId="3" fillId="8" borderId="3" xfId="3" applyNumberFormat="1" applyFont="1" applyFill="1" applyBorder="1" applyProtection="1">
      <protection hidden="1"/>
    </xf>
    <xf numFmtId="1" fontId="6" fillId="8" borderId="4" xfId="3" applyNumberFormat="1" applyFont="1" applyFill="1" applyBorder="1" applyProtection="1">
      <protection hidden="1"/>
    </xf>
    <xf numFmtId="1" fontId="6" fillId="8" borderId="4" xfId="3" applyNumberFormat="1" applyFont="1" applyFill="1" applyBorder="1" applyAlignment="1" applyProtection="1">
      <alignment wrapText="1"/>
      <protection hidden="1"/>
    </xf>
    <xf numFmtId="1" fontId="6" fillId="8" borderId="29" xfId="3" applyNumberFormat="1" applyFont="1" applyFill="1" applyBorder="1" applyAlignment="1" applyProtection="1">
      <alignment wrapText="1"/>
      <protection hidden="1"/>
    </xf>
    <xf numFmtId="1" fontId="6" fillId="8" borderId="4" xfId="3" applyNumberFormat="1" applyFont="1" applyFill="1" applyBorder="1" applyAlignment="1" applyProtection="1">
      <alignment horizontal="left"/>
      <protection hidden="1"/>
    </xf>
    <xf numFmtId="0" fontId="23" fillId="0" borderId="16" xfId="0" applyFont="1" applyBorder="1"/>
    <xf numFmtId="0" fontId="23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23" fillId="0" borderId="4" xfId="0" applyFont="1" applyBorder="1"/>
    <xf numFmtId="0" fontId="6" fillId="0" borderId="29" xfId="0" applyFont="1" applyBorder="1"/>
    <xf numFmtId="0" fontId="7" fillId="0" borderId="7" xfId="0" applyFont="1" applyBorder="1"/>
    <xf numFmtId="0" fontId="7" fillId="0" borderId="29" xfId="0" applyFont="1" applyBorder="1"/>
    <xf numFmtId="0" fontId="3" fillId="0" borderId="3" xfId="4" applyFont="1" applyBorder="1"/>
    <xf numFmtId="0" fontId="3" fillId="0" borderId="29" xfId="4" applyFont="1" applyBorder="1"/>
    <xf numFmtId="1" fontId="13" fillId="0" borderId="16" xfId="3" applyNumberFormat="1" applyFont="1" applyBorder="1" applyProtection="1">
      <protection hidden="1"/>
    </xf>
    <xf numFmtId="0" fontId="7" fillId="0" borderId="3" xfId="0" applyFont="1" applyBorder="1"/>
    <xf numFmtId="0" fontId="23" fillId="0" borderId="28" xfId="0" applyFont="1" applyBorder="1"/>
    <xf numFmtId="0" fontId="23" fillId="0" borderId="13" xfId="0" applyFont="1" applyBorder="1"/>
    <xf numFmtId="0" fontId="6" fillId="0" borderId="7" xfId="0" applyFont="1" applyBorder="1"/>
    <xf numFmtId="1" fontId="23" fillId="8" borderId="3" xfId="3" applyNumberFormat="1" applyFont="1" applyFill="1" applyBorder="1" applyProtection="1">
      <protection hidden="1"/>
    </xf>
    <xf numFmtId="1" fontId="7" fillId="8" borderId="4" xfId="3" applyNumberFormat="1" applyFont="1" applyFill="1" applyBorder="1" applyProtection="1">
      <protection hidden="1"/>
    </xf>
    <xf numFmtId="1" fontId="7" fillId="8" borderId="29" xfId="3" applyNumberFormat="1" applyFont="1" applyFill="1" applyBorder="1" applyProtection="1">
      <protection hidden="1"/>
    </xf>
    <xf numFmtId="1" fontId="23" fillId="8" borderId="29" xfId="3" applyNumberFormat="1" applyFont="1" applyFill="1" applyBorder="1" applyProtection="1">
      <protection hidden="1"/>
    </xf>
    <xf numFmtId="1" fontId="23" fillId="8" borderId="16" xfId="3" applyNumberFormat="1" applyFont="1" applyFill="1" applyBorder="1" applyProtection="1">
      <protection hidden="1"/>
    </xf>
    <xf numFmtId="1" fontId="7" fillId="8" borderId="7" xfId="3" applyNumberFormat="1" applyFont="1" applyFill="1" applyBorder="1" applyProtection="1">
      <protection hidden="1"/>
    </xf>
    <xf numFmtId="0" fontId="6" fillId="0" borderId="4" xfId="0" applyFont="1" applyBorder="1" applyAlignment="1">
      <alignment wrapText="1"/>
    </xf>
    <xf numFmtId="0" fontId="23" fillId="0" borderId="29" xfId="0" applyFont="1" applyBorder="1"/>
    <xf numFmtId="0" fontId="23" fillId="0" borderId="15" xfId="0" applyFont="1" applyBorder="1"/>
    <xf numFmtId="0" fontId="24" fillId="0" borderId="3" xfId="0" applyFont="1" applyBorder="1"/>
    <xf numFmtId="49" fontId="23" fillId="8" borderId="1" xfId="3" applyNumberFormat="1" applyFont="1" applyFill="1" applyBorder="1" applyAlignment="1" applyProtection="1">
      <alignment horizontal="center"/>
      <protection hidden="1"/>
    </xf>
    <xf numFmtId="49" fontId="23" fillId="0" borderId="8" xfId="3" applyNumberFormat="1" applyFont="1" applyBorder="1" applyAlignment="1" applyProtection="1">
      <alignment horizontal="center"/>
      <protection hidden="1"/>
    </xf>
    <xf numFmtId="49" fontId="23" fillId="0" borderId="1" xfId="3" applyNumberFormat="1" applyFont="1" applyBorder="1" applyAlignment="1" applyProtection="1">
      <alignment horizontal="center"/>
      <protection hidden="1"/>
    </xf>
    <xf numFmtId="49" fontId="23" fillId="0" borderId="46" xfId="3" applyNumberFormat="1" applyFont="1" applyBorder="1" applyAlignment="1" applyProtection="1">
      <alignment horizontal="center"/>
      <protection hidden="1"/>
    </xf>
    <xf numFmtId="49" fontId="23" fillId="0" borderId="5" xfId="3" applyNumberFormat="1" applyFont="1" applyBorder="1" applyAlignment="1" applyProtection="1">
      <alignment horizontal="center"/>
      <protection hidden="1"/>
    </xf>
    <xf numFmtId="49" fontId="3" fillId="0" borderId="46" xfId="3" applyNumberFormat="1" applyFont="1" applyBorder="1" applyAlignment="1" applyProtection="1">
      <alignment horizontal="center"/>
      <protection hidden="1"/>
    </xf>
    <xf numFmtId="49" fontId="23" fillId="0" borderId="2" xfId="3" applyNumberFormat="1" applyFont="1" applyBorder="1" applyAlignment="1" applyProtection="1">
      <alignment horizontal="center"/>
      <protection hidden="1"/>
    </xf>
    <xf numFmtId="49" fontId="3" fillId="0" borderId="10" xfId="3" applyNumberFormat="1" applyFont="1" applyBorder="1" applyAlignment="1" applyProtection="1">
      <alignment horizontal="center"/>
      <protection hidden="1"/>
    </xf>
    <xf numFmtId="49" fontId="3" fillId="8" borderId="46" xfId="3" applyNumberFormat="1" applyFont="1" applyFill="1" applyBorder="1" applyAlignment="1" applyProtection="1">
      <alignment horizontal="center"/>
      <protection hidden="1"/>
    </xf>
    <xf numFmtId="49" fontId="3" fillId="8" borderId="2" xfId="3" applyNumberFormat="1" applyFont="1" applyFill="1" applyBorder="1" applyAlignment="1" applyProtection="1">
      <alignment horizontal="center"/>
      <protection hidden="1"/>
    </xf>
    <xf numFmtId="49" fontId="3" fillId="0" borderId="41" xfId="3" applyNumberFormat="1" applyFont="1" applyBorder="1" applyAlignment="1" applyProtection="1">
      <alignment horizontal="center"/>
      <protection hidden="1"/>
    </xf>
    <xf numFmtId="49" fontId="7" fillId="0" borderId="7" xfId="1" applyNumberFormat="1" applyFont="1" applyBorder="1" applyAlignment="1">
      <alignment wrapText="1"/>
    </xf>
    <xf numFmtId="49" fontId="7" fillId="0" borderId="36" xfId="1" applyNumberFormat="1" applyFont="1" applyBorder="1"/>
    <xf numFmtId="49" fontId="3" fillId="0" borderId="28" xfId="1" applyNumberFormat="1" applyFont="1" applyBorder="1" applyAlignment="1">
      <alignment horizontal="center"/>
    </xf>
    <xf numFmtId="0" fontId="9" fillId="0" borderId="37" xfId="1" applyFont="1" applyBorder="1" applyAlignment="1">
      <alignment vertical="center"/>
    </xf>
    <xf numFmtId="49" fontId="9" fillId="0" borderId="16" xfId="1" applyNumberFormat="1" applyFont="1" applyBorder="1" applyAlignment="1">
      <alignment vertical="center" wrapText="1"/>
    </xf>
    <xf numFmtId="0" fontId="9" fillId="0" borderId="45" xfId="1" applyFont="1" applyBorder="1" applyAlignment="1">
      <alignment vertical="center"/>
    </xf>
    <xf numFmtId="0" fontId="6" fillId="0" borderId="14" xfId="0" applyFont="1" applyBorder="1"/>
    <xf numFmtId="49" fontId="6" fillId="0" borderId="36" xfId="3" applyNumberFormat="1" applyFont="1" applyBorder="1" applyAlignment="1" applyProtection="1">
      <alignment horizontal="left"/>
      <protection hidden="1"/>
    </xf>
    <xf numFmtId="49" fontId="36" fillId="0" borderId="29" xfId="3" applyNumberFormat="1" applyFont="1" applyBorder="1" applyAlignment="1" applyProtection="1">
      <alignment wrapText="1"/>
      <protection hidden="1"/>
    </xf>
    <xf numFmtId="0" fontId="23" fillId="10" borderId="40" xfId="1" applyFont="1" applyFill="1" applyBorder="1"/>
    <xf numFmtId="0" fontId="6" fillId="10" borderId="14" xfId="0" applyFont="1" applyFill="1" applyBorder="1"/>
    <xf numFmtId="49" fontId="3" fillId="10" borderId="41" xfId="3" applyNumberFormat="1" applyFont="1" applyFill="1" applyBorder="1" applyAlignment="1" applyProtection="1">
      <alignment horizontal="center"/>
      <protection hidden="1"/>
    </xf>
    <xf numFmtId="49" fontId="6" fillId="10" borderId="14" xfId="3" applyNumberFormat="1" applyFont="1" applyFill="1" applyBorder="1" applyAlignment="1" applyProtection="1">
      <alignment wrapText="1"/>
      <protection hidden="1"/>
    </xf>
    <xf numFmtId="49" fontId="6" fillId="10" borderId="14" xfId="3" applyNumberFormat="1" applyFont="1" applyFill="1" applyBorder="1" applyAlignment="1" applyProtection="1">
      <alignment horizontal="left"/>
      <protection hidden="1"/>
    </xf>
    <xf numFmtId="0" fontId="7" fillId="8" borderId="0" xfId="1" applyFont="1" applyFill="1"/>
    <xf numFmtId="0" fontId="23" fillId="10" borderId="14" xfId="0" applyFont="1" applyFill="1" applyBorder="1"/>
    <xf numFmtId="0" fontId="24" fillId="0" borderId="51" xfId="1" applyFont="1" applyBorder="1" applyAlignment="1">
      <alignment horizontal="left" wrapText="1"/>
    </xf>
    <xf numFmtId="3" fontId="23" fillId="3" borderId="30" xfId="1" applyNumberFormat="1" applyFont="1" applyFill="1" applyBorder="1" applyAlignment="1">
      <alignment horizontal="right"/>
    </xf>
    <xf numFmtId="3" fontId="23" fillId="3" borderId="25" xfId="1" applyNumberFormat="1" applyFont="1" applyFill="1" applyBorder="1" applyAlignment="1">
      <alignment horizontal="right"/>
    </xf>
    <xf numFmtId="1" fontId="7" fillId="8" borderId="3" xfId="3" applyNumberFormat="1" applyFont="1" applyFill="1" applyBorder="1" applyProtection="1">
      <protection hidden="1"/>
    </xf>
    <xf numFmtId="3" fontId="23" fillId="3" borderId="25" xfId="1" applyNumberFormat="1" applyFont="1" applyFill="1" applyBorder="1" applyAlignment="1">
      <alignment vertical="center"/>
    </xf>
    <xf numFmtId="3" fontId="23" fillId="3" borderId="30" xfId="1" applyNumberFormat="1" applyFont="1" applyFill="1" applyBorder="1" applyAlignment="1">
      <alignment vertical="center"/>
    </xf>
    <xf numFmtId="3" fontId="7" fillId="3" borderId="25" xfId="1" applyNumberFormat="1" applyFont="1" applyFill="1" applyBorder="1" applyAlignment="1">
      <alignment vertical="center"/>
    </xf>
    <xf numFmtId="0" fontId="7" fillId="0" borderId="14" xfId="0" applyFont="1" applyBorder="1"/>
    <xf numFmtId="3" fontId="23" fillId="3" borderId="24" xfId="1" applyNumberFormat="1" applyFont="1" applyFill="1" applyBorder="1" applyAlignment="1">
      <alignment vertical="center"/>
    </xf>
    <xf numFmtId="3" fontId="23" fillId="3" borderId="12" xfId="1" applyNumberFormat="1" applyFont="1" applyFill="1" applyBorder="1" applyAlignment="1">
      <alignment vertical="center"/>
    </xf>
    <xf numFmtId="3" fontId="7" fillId="3" borderId="24" xfId="1" applyNumberFormat="1" applyFont="1" applyFill="1" applyBorder="1" applyAlignment="1">
      <alignment vertical="center"/>
    </xf>
    <xf numFmtId="49" fontId="26" fillId="2" borderId="18" xfId="1" applyNumberFormat="1" applyFont="1" applyFill="1" applyBorder="1" applyAlignment="1">
      <alignment wrapText="1"/>
    </xf>
    <xf numFmtId="0" fontId="5" fillId="0" borderId="19" xfId="1" applyFont="1" applyBorder="1" applyAlignment="1">
      <alignment vertical="center" wrapText="1"/>
    </xf>
    <xf numFmtId="3" fontId="7" fillId="4" borderId="24" xfId="1" applyNumberFormat="1" applyFont="1" applyFill="1" applyBorder="1" applyAlignment="1" applyProtection="1">
      <alignment horizontal="right"/>
      <protection locked="0"/>
    </xf>
    <xf numFmtId="3" fontId="7" fillId="4" borderId="12" xfId="1" applyNumberFormat="1" applyFont="1" applyFill="1" applyBorder="1" applyAlignment="1" applyProtection="1">
      <alignment horizontal="right"/>
      <protection locked="0"/>
    </xf>
    <xf numFmtId="3" fontId="3" fillId="3" borderId="52" xfId="1" applyNumberFormat="1" applyFont="1" applyFill="1" applyBorder="1" applyAlignment="1">
      <alignment vertical="center"/>
    </xf>
    <xf numFmtId="3" fontId="23" fillId="4" borderId="30" xfId="1" applyNumberFormat="1" applyFont="1" applyFill="1" applyBorder="1" applyAlignment="1" applyProtection="1">
      <alignment horizontal="right"/>
      <protection locked="0"/>
    </xf>
    <xf numFmtId="3" fontId="6" fillId="4" borderId="11" xfId="1" applyNumberFormat="1" applyFont="1" applyFill="1" applyBorder="1" applyAlignment="1" applyProtection="1">
      <alignment horizontal="right"/>
      <protection locked="0"/>
    </xf>
    <xf numFmtId="49" fontId="6" fillId="8" borderId="3" xfId="3" applyNumberFormat="1" applyFont="1" applyFill="1" applyBorder="1" applyAlignment="1" applyProtection="1">
      <alignment horizontal="left"/>
      <protection hidden="1"/>
    </xf>
    <xf numFmtId="49" fontId="6" fillId="8" borderId="4" xfId="3" applyNumberFormat="1" applyFont="1" applyFill="1" applyBorder="1" applyAlignment="1" applyProtection="1">
      <alignment horizontal="left"/>
      <protection hidden="1"/>
    </xf>
    <xf numFmtId="49" fontId="6" fillId="8" borderId="29" xfId="3" applyNumberFormat="1" applyFont="1" applyFill="1" applyBorder="1" applyAlignment="1" applyProtection="1">
      <alignment horizontal="left"/>
      <protection hidden="1"/>
    </xf>
    <xf numFmtId="14" fontId="3" fillId="4" borderId="12" xfId="4" applyNumberFormat="1" applyFont="1" applyFill="1" applyBorder="1" applyAlignment="1" applyProtection="1">
      <alignment horizontal="right"/>
      <protection locked="0"/>
    </xf>
    <xf numFmtId="0" fontId="24" fillId="0" borderId="40" xfId="1" applyFont="1" applyBorder="1"/>
    <xf numFmtId="0" fontId="6" fillId="0" borderId="34" xfId="1" applyFont="1" applyBorder="1"/>
    <xf numFmtId="0" fontId="6" fillId="0" borderId="33" xfId="1" applyFont="1" applyBorder="1"/>
    <xf numFmtId="0" fontId="6" fillId="0" borderId="35" xfId="1" applyFont="1" applyBorder="1"/>
    <xf numFmtId="0" fontId="38" fillId="0" borderId="34" xfId="2" applyFont="1" applyBorder="1" applyAlignment="1" applyProtection="1">
      <alignment wrapText="1"/>
    </xf>
    <xf numFmtId="0" fontId="38" fillId="0" borderId="33" xfId="2" applyFont="1" applyBorder="1" applyAlignment="1" applyProtection="1">
      <alignment wrapText="1"/>
    </xf>
    <xf numFmtId="0" fontId="38" fillId="0" borderId="35" xfId="2" applyFont="1" applyBorder="1" applyAlignment="1" applyProtection="1">
      <alignment wrapText="1"/>
    </xf>
    <xf numFmtId="0" fontId="6" fillId="0" borderId="34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6" fillId="0" borderId="35" xfId="1" applyFont="1" applyBorder="1" applyAlignment="1">
      <alignment wrapText="1"/>
    </xf>
    <xf numFmtId="0" fontId="11" fillId="0" borderId="34" xfId="5" applyFont="1" applyBorder="1" applyAlignment="1">
      <alignment horizontal="justify" vertical="center" wrapText="1"/>
    </xf>
    <xf numFmtId="0" fontId="11" fillId="0" borderId="33" xfId="5" applyFont="1" applyBorder="1" applyAlignment="1">
      <alignment horizontal="justify" vertical="center" wrapText="1"/>
    </xf>
    <xf numFmtId="0" fontId="11" fillId="0" borderId="35" xfId="5" applyFont="1" applyBorder="1" applyAlignment="1">
      <alignment horizontal="justify" vertical="center" wrapText="1"/>
    </xf>
    <xf numFmtId="0" fontId="25" fillId="0" borderId="34" xfId="2" applyFont="1" applyBorder="1" applyAlignment="1" applyProtection="1">
      <alignment wrapText="1"/>
    </xf>
    <xf numFmtId="0" fontId="25" fillId="0" borderId="33" xfId="2" applyFont="1" applyBorder="1" applyAlignment="1" applyProtection="1">
      <alignment wrapText="1"/>
    </xf>
    <xf numFmtId="0" fontId="25" fillId="0" borderId="35" xfId="2" applyFont="1" applyBorder="1" applyAlignment="1" applyProtection="1">
      <alignment wrapText="1"/>
    </xf>
    <xf numFmtId="0" fontId="7" fillId="0" borderId="34" xfId="1" applyFont="1" applyBorder="1" applyAlignment="1">
      <alignment vertical="center" wrapText="1"/>
    </xf>
    <xf numFmtId="0" fontId="7" fillId="0" borderId="33" xfId="1" applyFont="1" applyBorder="1" applyAlignment="1">
      <alignment vertical="center" wrapText="1"/>
    </xf>
    <xf numFmtId="0" fontId="7" fillId="0" borderId="35" xfId="1" applyFont="1" applyBorder="1" applyAlignment="1">
      <alignment vertical="center" wrapText="1"/>
    </xf>
    <xf numFmtId="0" fontId="0" fillId="0" borderId="33" xfId="1" applyFont="1" applyBorder="1" applyAlignment="1">
      <alignment horizontal="justify" vertical="center" wrapText="1"/>
    </xf>
    <xf numFmtId="0" fontId="0" fillId="0" borderId="35" xfId="1" applyFont="1" applyBorder="1" applyAlignment="1">
      <alignment horizontal="justify" vertical="center" wrapText="1"/>
    </xf>
    <xf numFmtId="0" fontId="21" fillId="0" borderId="34" xfId="1" applyFont="1" applyBorder="1" applyAlignment="1">
      <alignment horizontal="center" wrapText="1"/>
    </xf>
    <xf numFmtId="0" fontId="21" fillId="0" borderId="33" xfId="1" applyFont="1" applyBorder="1" applyAlignment="1">
      <alignment horizontal="center" wrapText="1"/>
    </xf>
    <xf numFmtId="0" fontId="21" fillId="0" borderId="35" xfId="1" applyFont="1" applyBorder="1" applyAlignment="1">
      <alignment horizontal="center" wrapText="1"/>
    </xf>
    <xf numFmtId="0" fontId="19" fillId="6" borderId="33" xfId="1" applyFont="1" applyFill="1" applyBorder="1" applyAlignment="1">
      <alignment horizontal="center" vertical="center" wrapText="1"/>
    </xf>
    <xf numFmtId="0" fontId="19" fillId="6" borderId="35" xfId="1" applyFont="1" applyFill="1" applyBorder="1" applyAlignment="1">
      <alignment horizontal="center" vertical="center" wrapText="1"/>
    </xf>
    <xf numFmtId="0" fontId="15" fillId="7" borderId="34" xfId="5" quotePrefix="1" applyFont="1" applyFill="1" applyBorder="1" applyAlignment="1">
      <alignment horizontal="center" wrapText="1"/>
    </xf>
    <xf numFmtId="0" fontId="15" fillId="7" borderId="33" xfId="5" applyFont="1" applyFill="1" applyBorder="1" applyAlignment="1">
      <alignment horizontal="center" wrapText="1"/>
    </xf>
    <xf numFmtId="0" fontId="15" fillId="7" borderId="35" xfId="5" applyFont="1" applyFill="1" applyBorder="1" applyAlignment="1">
      <alignment horizontal="center" wrapText="1"/>
    </xf>
    <xf numFmtId="0" fontId="20" fillId="0" borderId="34" xfId="5" quotePrefix="1" applyFont="1" applyBorder="1" applyAlignment="1">
      <alignment horizontal="center" vertical="center" wrapText="1"/>
    </xf>
    <xf numFmtId="0" fontId="20" fillId="0" borderId="33" xfId="5" applyFont="1" applyBorder="1" applyAlignment="1">
      <alignment horizontal="center" vertical="center" wrapText="1"/>
    </xf>
    <xf numFmtId="0" fontId="20" fillId="0" borderId="35" xfId="5" applyFont="1" applyBorder="1" applyAlignment="1">
      <alignment horizontal="center" vertical="center" wrapText="1"/>
    </xf>
    <xf numFmtId="0" fontId="11" fillId="0" borderId="34" xfId="5" applyFont="1" applyBorder="1" applyAlignment="1">
      <alignment horizontal="justify" wrapText="1"/>
    </xf>
    <xf numFmtId="0" fontId="11" fillId="0" borderId="33" xfId="5" applyFont="1" applyBorder="1" applyAlignment="1">
      <alignment horizontal="justify" wrapText="1"/>
    </xf>
    <xf numFmtId="0" fontId="11" fillId="0" borderId="35" xfId="5" applyFont="1" applyBorder="1" applyAlignment="1">
      <alignment horizontal="justify" wrapText="1"/>
    </xf>
    <xf numFmtId="0" fontId="11" fillId="6" borderId="34" xfId="5" applyFont="1" applyFill="1" applyBorder="1" applyAlignment="1">
      <alignment horizontal="justify" vertical="center" wrapText="1"/>
    </xf>
    <xf numFmtId="0" fontId="5" fillId="6" borderId="33" xfId="1" applyFont="1" applyFill="1" applyBorder="1" applyAlignment="1">
      <alignment vertical="center" wrapText="1"/>
    </xf>
    <xf numFmtId="0" fontId="5" fillId="6" borderId="35" xfId="1" applyFont="1" applyFill="1" applyBorder="1" applyAlignment="1">
      <alignment vertical="center" wrapText="1"/>
    </xf>
    <xf numFmtId="0" fontId="0" fillId="0" borderId="33" xfId="1" applyFont="1" applyBorder="1" applyAlignment="1">
      <alignment vertical="center" wrapText="1"/>
    </xf>
    <xf numFmtId="0" fontId="0" fillId="0" borderId="35" xfId="1" applyFont="1" applyBorder="1" applyAlignment="1">
      <alignment vertical="center" wrapText="1"/>
    </xf>
    <xf numFmtId="0" fontId="11" fillId="0" borderId="34" xfId="5" applyFont="1" applyBorder="1" applyAlignment="1">
      <alignment horizontal="left" vertical="center" wrapText="1"/>
    </xf>
    <xf numFmtId="0" fontId="11" fillId="0" borderId="33" xfId="5" applyFont="1" applyBorder="1" applyAlignment="1">
      <alignment horizontal="left" vertical="center" wrapText="1"/>
    </xf>
    <xf numFmtId="0" fontId="11" fillId="0" borderId="35" xfId="5" applyFont="1" applyBorder="1" applyAlignment="1">
      <alignment horizontal="left" vertical="center" wrapText="1"/>
    </xf>
    <xf numFmtId="0" fontId="11" fillId="0" borderId="34" xfId="1" applyFont="1" applyBorder="1" applyAlignment="1">
      <alignment horizontal="justify" vertical="center" wrapText="1"/>
    </xf>
    <xf numFmtId="0" fontId="11" fillId="0" borderId="33" xfId="1" applyFont="1" applyBorder="1" applyAlignment="1">
      <alignment horizontal="justify" vertical="center" wrapText="1"/>
    </xf>
    <xf numFmtId="0" fontId="11" fillId="0" borderId="35" xfId="1" applyFont="1" applyBorder="1" applyAlignment="1">
      <alignment horizontal="justify" vertical="center" wrapText="1"/>
    </xf>
    <xf numFmtId="0" fontId="11" fillId="0" borderId="34" xfId="1" applyFont="1" applyBorder="1" applyAlignment="1">
      <alignment horizontal="left" wrapText="1"/>
    </xf>
    <xf numFmtId="0" fontId="11" fillId="0" borderId="33" xfId="1" applyFont="1" applyBorder="1" applyAlignment="1">
      <alignment horizontal="left" wrapText="1"/>
    </xf>
    <xf numFmtId="0" fontId="11" fillId="0" borderId="35" xfId="1" applyFont="1" applyBorder="1" applyAlignment="1">
      <alignment horizontal="left" wrapText="1"/>
    </xf>
    <xf numFmtId="0" fontId="11" fillId="0" borderId="26" xfId="5" quotePrefix="1" applyFont="1" applyBorder="1" applyAlignment="1">
      <alignment horizontal="left" vertical="center" wrapText="1"/>
    </xf>
    <xf numFmtId="0" fontId="7" fillId="0" borderId="26" xfId="5" applyFont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</cellXfs>
  <cellStyles count="6">
    <cellStyle name="ąA" xfId="1" xr:uid="{00000000-0005-0000-0000-000000000000}"/>
    <cellStyle name="Hypertextový odkaz" xfId="2" builtinId="8"/>
    <cellStyle name="Normální" xfId="0" builtinId="0"/>
    <cellStyle name="normální_BIL_VYSP.XLS" xfId="3" xr:uid="{00000000-0005-0000-0000-000003000000}"/>
    <cellStyle name="normální_Klient_plán_PU_max_spojený" xfId="4" xr:uid="{00000000-0005-0000-0000-000004000000}"/>
    <cellStyle name="normální_PrilohaD_OdemP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C203"/>
  <sheetViews>
    <sheetView workbookViewId="0">
      <selection activeCell="A2" sqref="A2:H2"/>
    </sheetView>
  </sheetViews>
  <sheetFormatPr defaultColWidth="9.109375" defaultRowHeight="13.2" x14ac:dyDescent="0.25"/>
  <cols>
    <col min="1" max="1" width="3.88671875" style="34" customWidth="1"/>
    <col min="2" max="7" width="16.44140625" style="34" customWidth="1"/>
    <col min="8" max="8" width="29.88671875" style="34" customWidth="1"/>
    <col min="9" max="16384" width="9.109375" style="34"/>
  </cols>
  <sheetData>
    <row r="1" spans="1:29" s="29" customFormat="1" ht="38.25" customHeight="1" x14ac:dyDescent="0.3">
      <c r="A1" s="289" t="s">
        <v>305</v>
      </c>
      <c r="B1" s="290"/>
      <c r="C1" s="290"/>
      <c r="D1" s="290"/>
      <c r="E1" s="290"/>
      <c r="F1" s="290"/>
      <c r="G1" s="290"/>
      <c r="H1" s="291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27"/>
      <c r="W1" s="27"/>
      <c r="X1" s="27"/>
      <c r="Y1" s="27"/>
      <c r="Z1" s="28"/>
      <c r="AA1" s="28"/>
      <c r="AB1" s="28"/>
      <c r="AC1" s="28"/>
    </row>
    <row r="2" spans="1:29" s="29" customFormat="1" ht="17.25" customHeight="1" x14ac:dyDescent="0.25">
      <c r="A2" s="292" t="s">
        <v>684</v>
      </c>
      <c r="B2" s="292"/>
      <c r="C2" s="292"/>
      <c r="D2" s="292"/>
      <c r="E2" s="292"/>
      <c r="F2" s="292"/>
      <c r="G2" s="292"/>
      <c r="H2" s="293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9" s="44" customFormat="1" ht="30" customHeight="1" x14ac:dyDescent="0.3">
      <c r="A3" s="294" t="s">
        <v>683</v>
      </c>
      <c r="B3" s="295"/>
      <c r="C3" s="295"/>
      <c r="D3" s="295"/>
      <c r="E3" s="295"/>
      <c r="F3" s="295"/>
      <c r="G3" s="295"/>
      <c r="H3" s="296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9" s="31" customFormat="1" ht="19.5" customHeight="1" x14ac:dyDescent="0.25">
      <c r="A4" s="297"/>
      <c r="B4" s="298"/>
      <c r="C4" s="298"/>
      <c r="D4" s="298"/>
      <c r="E4" s="298"/>
      <c r="F4" s="298"/>
      <c r="G4" s="298"/>
      <c r="H4" s="29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9" s="31" customFormat="1" ht="30" customHeight="1" x14ac:dyDescent="0.25">
      <c r="A5" s="300" t="s">
        <v>306</v>
      </c>
      <c r="B5" s="301"/>
      <c r="C5" s="301"/>
      <c r="D5" s="301"/>
      <c r="E5" s="301"/>
      <c r="F5" s="301"/>
      <c r="G5" s="301"/>
      <c r="H5" s="302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9" s="47" customFormat="1" ht="50.1" customHeight="1" x14ac:dyDescent="0.25">
      <c r="A6" s="303" t="s">
        <v>656</v>
      </c>
      <c r="B6" s="304"/>
      <c r="C6" s="304"/>
      <c r="D6" s="304"/>
      <c r="E6" s="304"/>
      <c r="F6" s="304"/>
      <c r="G6" s="304"/>
      <c r="H6" s="30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9" s="47" customFormat="1" ht="50.1" customHeight="1" x14ac:dyDescent="0.25">
      <c r="A7" s="303" t="s">
        <v>655</v>
      </c>
      <c r="B7" s="306"/>
      <c r="C7" s="306"/>
      <c r="D7" s="306"/>
      <c r="E7" s="306"/>
      <c r="F7" s="306"/>
      <c r="G7" s="306"/>
      <c r="H7" s="30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9" s="50" customFormat="1" ht="67.5" customHeight="1" x14ac:dyDescent="0.35">
      <c r="A8" s="308" t="s">
        <v>680</v>
      </c>
      <c r="B8" s="309"/>
      <c r="C8" s="309"/>
      <c r="D8" s="309"/>
      <c r="E8" s="309"/>
      <c r="F8" s="309"/>
      <c r="G8" s="309"/>
      <c r="H8" s="310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9" s="31" customFormat="1" ht="30" customHeight="1" x14ac:dyDescent="0.25">
      <c r="A9" s="278" t="s">
        <v>658</v>
      </c>
      <c r="B9" s="287"/>
      <c r="C9" s="287"/>
      <c r="D9" s="287"/>
      <c r="E9" s="287"/>
      <c r="F9" s="287"/>
      <c r="G9" s="287"/>
      <c r="H9" s="288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9" s="31" customFormat="1" ht="22.5" customHeight="1" x14ac:dyDescent="0.25">
      <c r="A10" s="314" t="s">
        <v>657</v>
      </c>
      <c r="B10" s="315"/>
      <c r="C10" s="315"/>
      <c r="D10" s="315"/>
      <c r="E10" s="315"/>
      <c r="F10" s="315"/>
      <c r="G10" s="315"/>
      <c r="H10" s="316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9" s="31" customFormat="1" ht="30" customHeight="1" x14ac:dyDescent="0.25">
      <c r="A11" s="278" t="s">
        <v>309</v>
      </c>
      <c r="B11" s="279"/>
      <c r="C11" s="279"/>
      <c r="D11" s="279"/>
      <c r="E11" s="279"/>
      <c r="F11" s="279"/>
      <c r="G11" s="279"/>
      <c r="H11" s="28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9" s="31" customFormat="1" ht="35.1" customHeight="1" x14ac:dyDescent="0.25">
      <c r="A12" s="317" t="s">
        <v>679</v>
      </c>
      <c r="B12" s="318"/>
      <c r="C12" s="318"/>
      <c r="D12" s="318"/>
      <c r="E12" s="318"/>
      <c r="F12" s="318"/>
      <c r="G12" s="318"/>
      <c r="H12" s="318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9" s="52" customFormat="1" ht="27" customHeight="1" x14ac:dyDescent="0.35">
      <c r="A13" s="311"/>
      <c r="B13" s="312"/>
      <c r="C13" s="312"/>
      <c r="D13" s="312"/>
      <c r="E13" s="312"/>
      <c r="F13" s="312"/>
      <c r="G13" s="312"/>
      <c r="H13" s="313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9" s="31" customFormat="1" ht="19.5" customHeight="1" x14ac:dyDescent="0.25">
      <c r="A14" s="48"/>
      <c r="B14" s="284"/>
      <c r="C14" s="285"/>
      <c r="D14" s="285"/>
      <c r="E14" s="285"/>
      <c r="F14" s="285"/>
      <c r="G14" s="285"/>
      <c r="H14" s="286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9" s="31" customFormat="1" ht="19.5" customHeight="1" x14ac:dyDescent="0.25">
      <c r="A15" s="48"/>
      <c r="B15" s="284"/>
      <c r="C15" s="285"/>
      <c r="D15" s="285"/>
      <c r="E15" s="285"/>
      <c r="F15" s="285"/>
      <c r="G15" s="285"/>
      <c r="H15" s="28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9" s="31" customFormat="1" ht="50.25" customHeight="1" x14ac:dyDescent="0.25">
      <c r="A16" s="26"/>
      <c r="B16" s="284"/>
      <c r="C16" s="285"/>
      <c r="D16" s="285"/>
      <c r="E16" s="285"/>
      <c r="F16" s="285"/>
      <c r="G16" s="285"/>
      <c r="H16" s="286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1" customFormat="1" ht="32.25" customHeight="1" x14ac:dyDescent="0.25">
      <c r="A17" s="278"/>
      <c r="B17" s="279"/>
      <c r="C17" s="279"/>
      <c r="D17" s="279"/>
      <c r="E17" s="279"/>
      <c r="F17" s="279"/>
      <c r="G17" s="279"/>
      <c r="H17" s="28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1" customFormat="1" ht="19.5" customHeight="1" x14ac:dyDescent="0.25">
      <c r="A18" s="275"/>
      <c r="B18" s="276"/>
      <c r="C18" s="277"/>
      <c r="D18" s="272"/>
      <c r="E18" s="273"/>
      <c r="F18" s="273"/>
      <c r="G18" s="273"/>
      <c r="H18" s="27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1" customFormat="1" ht="17.25" customHeight="1" x14ac:dyDescent="0.25">
      <c r="A19" s="275"/>
      <c r="B19" s="276"/>
      <c r="C19" s="277"/>
      <c r="D19" s="272"/>
      <c r="E19" s="273"/>
      <c r="F19" s="273"/>
      <c r="G19" s="273"/>
      <c r="H19" s="274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31" customFormat="1" ht="18.75" customHeight="1" x14ac:dyDescent="0.25">
      <c r="A20" s="275"/>
      <c r="B20" s="276"/>
      <c r="C20" s="277"/>
      <c r="D20" s="272"/>
      <c r="E20" s="273"/>
      <c r="F20" s="273"/>
      <c r="G20" s="273"/>
      <c r="H20" s="274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31" customFormat="1" ht="17.25" customHeight="1" x14ac:dyDescent="0.25">
      <c r="A21" s="269"/>
      <c r="B21" s="270"/>
      <c r="C21" s="271"/>
      <c r="D21" s="272"/>
      <c r="E21" s="273"/>
      <c r="F21" s="273"/>
      <c r="G21" s="273"/>
      <c r="H21" s="27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0"/>
      <c r="W21" s="30"/>
      <c r="X21" s="30"/>
      <c r="Y21" s="30"/>
    </row>
    <row r="22" spans="1:25" s="31" customFormat="1" ht="17.25" customHeight="1" x14ac:dyDescent="0.25">
      <c r="A22" s="275"/>
      <c r="B22" s="276"/>
      <c r="C22" s="277"/>
      <c r="D22" s="272"/>
      <c r="E22" s="273"/>
      <c r="F22" s="273"/>
      <c r="G22" s="273"/>
      <c r="H22" s="27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0"/>
      <c r="W22" s="30"/>
      <c r="X22" s="30"/>
      <c r="Y22" s="30"/>
    </row>
    <row r="23" spans="1:25" s="31" customFormat="1" ht="17.25" customHeight="1" x14ac:dyDescent="0.25">
      <c r="A23" s="275"/>
      <c r="B23" s="276"/>
      <c r="C23" s="277"/>
      <c r="D23" s="281"/>
      <c r="E23" s="282"/>
      <c r="F23" s="282"/>
      <c r="G23" s="282"/>
      <c r="H23" s="283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0"/>
      <c r="W23" s="30"/>
      <c r="X23" s="30"/>
      <c r="Y23" s="30"/>
    </row>
    <row r="24" spans="1:25" s="31" customFormat="1" ht="17.25" customHeight="1" x14ac:dyDescent="0.25">
      <c r="A24" s="269"/>
      <c r="B24" s="270"/>
      <c r="C24" s="271"/>
      <c r="D24" s="281"/>
      <c r="E24" s="282"/>
      <c r="F24" s="282"/>
      <c r="G24" s="282"/>
      <c r="H24" s="28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0"/>
      <c r="W24" s="30"/>
      <c r="X24" s="30"/>
      <c r="Y24" s="30"/>
    </row>
    <row r="25" spans="1:25" s="31" customFormat="1" ht="17.25" customHeight="1" x14ac:dyDescent="0.25">
      <c r="A25" s="275"/>
      <c r="B25" s="276"/>
      <c r="C25" s="277"/>
      <c r="D25" s="281"/>
      <c r="E25" s="282"/>
      <c r="F25" s="282"/>
      <c r="G25" s="282"/>
      <c r="H25" s="28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0"/>
      <c r="W25" s="30"/>
      <c r="X25" s="30"/>
      <c r="Y25" s="30"/>
    </row>
    <row r="26" spans="1:25" ht="12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</sheetData>
  <sheetProtection algorithmName="SHA-512" hashValue="ot6LSXStaiZ64leKRUmMr3hmfaMpvcnSBautK/FC4GSDphkYZ29Owzld/5eALQdRSEsRnftyxO/Dw4dhSwW8EQ==" saltValue="S4a/84OjRi4hL5J2LUYU+w==" spinCount="100000" sheet="1" objects="1" scenarios="1"/>
  <mergeCells count="33">
    <mergeCell ref="B15:H15"/>
    <mergeCell ref="B16:H16"/>
    <mergeCell ref="A9:H9"/>
    <mergeCell ref="A1:H1"/>
    <mergeCell ref="A2:H2"/>
    <mergeCell ref="A3:H3"/>
    <mergeCell ref="A4:H4"/>
    <mergeCell ref="A5:H5"/>
    <mergeCell ref="A6:H6"/>
    <mergeCell ref="A7:H7"/>
    <mergeCell ref="A8:H8"/>
    <mergeCell ref="A13:H13"/>
    <mergeCell ref="A10:H10"/>
    <mergeCell ref="A11:H11"/>
    <mergeCell ref="A12:H12"/>
    <mergeCell ref="B14:H14"/>
    <mergeCell ref="A25:C25"/>
    <mergeCell ref="D25:H25"/>
    <mergeCell ref="A23:C23"/>
    <mergeCell ref="D23:H23"/>
    <mergeCell ref="A24:C24"/>
    <mergeCell ref="D24:H24"/>
    <mergeCell ref="A21:C21"/>
    <mergeCell ref="D21:H21"/>
    <mergeCell ref="A22:C22"/>
    <mergeCell ref="D22:H22"/>
    <mergeCell ref="A17:H17"/>
    <mergeCell ref="A20:C20"/>
    <mergeCell ref="D20:H20"/>
    <mergeCell ref="A18:C18"/>
    <mergeCell ref="D18:H18"/>
    <mergeCell ref="A19:C19"/>
    <mergeCell ref="D19:H19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L240"/>
  <sheetViews>
    <sheetView tabSelected="1" topLeftCell="B1" zoomScale="75" zoomScaleNormal="75" workbookViewId="0">
      <pane ySplit="2" topLeftCell="A3" activePane="bottomLeft" state="frozenSplit"/>
      <selection activeCell="A9" sqref="A9:H9"/>
      <selection pane="bottomLeft" activeCell="G10" sqref="G10"/>
    </sheetView>
  </sheetViews>
  <sheetFormatPr defaultColWidth="9.109375" defaultRowHeight="13.8" x14ac:dyDescent="0.25"/>
  <cols>
    <col min="1" max="1" width="20.109375" style="110" hidden="1" customWidth="1"/>
    <col min="2" max="2" width="99.6640625" style="12" customWidth="1"/>
    <col min="3" max="3" width="8" style="97" customWidth="1"/>
    <col min="4" max="4" width="25.5546875" style="98" customWidth="1"/>
    <col min="5" max="5" width="11.5546875" style="12" hidden="1" customWidth="1"/>
    <col min="6" max="6" width="17.109375" style="6" customWidth="1"/>
    <col min="7" max="7" width="60" style="54" customWidth="1"/>
    <col min="8" max="8" width="9.109375" style="54"/>
    <col min="9" max="16384" width="9.109375" style="6"/>
  </cols>
  <sheetData>
    <row r="1" spans="1:8" ht="41.25" customHeight="1" thickBot="1" x14ac:dyDescent="0.35">
      <c r="A1" s="55"/>
      <c r="B1" s="53" t="s">
        <v>674</v>
      </c>
      <c r="C1" s="257" t="s">
        <v>311</v>
      </c>
      <c r="D1" s="56"/>
      <c r="E1" s="21"/>
      <c r="F1" s="42" t="s">
        <v>272</v>
      </c>
      <c r="G1" s="14"/>
    </row>
    <row r="2" spans="1:8" ht="47.25" customHeight="1" thickBot="1" x14ac:dyDescent="0.45">
      <c r="A2" s="57" t="s">
        <v>326</v>
      </c>
      <c r="B2" s="5" t="s">
        <v>685</v>
      </c>
      <c r="C2" s="58"/>
      <c r="D2" s="59"/>
      <c r="E2" s="54"/>
      <c r="F2" s="60" t="s">
        <v>308</v>
      </c>
      <c r="G2" s="15" t="s">
        <v>676</v>
      </c>
    </row>
    <row r="3" spans="1:8" ht="31.2" x14ac:dyDescent="0.25">
      <c r="A3" s="61"/>
      <c r="B3" s="186" t="s">
        <v>271</v>
      </c>
      <c r="C3" s="323" t="s">
        <v>48</v>
      </c>
      <c r="D3" s="62" t="s">
        <v>21</v>
      </c>
      <c r="E3" s="325" t="s">
        <v>49</v>
      </c>
      <c r="F3" s="63">
        <v>46023</v>
      </c>
      <c r="G3" s="16" t="s">
        <v>682</v>
      </c>
    </row>
    <row r="4" spans="1:8" ht="25.5" customHeight="1" thickBot="1" x14ac:dyDescent="0.3">
      <c r="A4" s="65"/>
      <c r="B4" s="187" t="s">
        <v>1</v>
      </c>
      <c r="C4" s="324"/>
      <c r="D4" s="66"/>
      <c r="E4" s="326"/>
      <c r="F4" s="267">
        <v>46112</v>
      </c>
      <c r="G4" s="16" t="s">
        <v>304</v>
      </c>
    </row>
    <row r="5" spans="1:8" s="7" customFormat="1" ht="14.4" thickBot="1" x14ac:dyDescent="0.3">
      <c r="A5" s="67"/>
      <c r="B5" s="188" t="s">
        <v>270</v>
      </c>
      <c r="C5" s="68"/>
      <c r="D5" s="69"/>
      <c r="E5" s="114"/>
      <c r="F5" s="70">
        <f>+F6-F86</f>
        <v>0</v>
      </c>
      <c r="G5" s="20" t="s">
        <v>303</v>
      </c>
      <c r="H5" s="102"/>
    </row>
    <row r="6" spans="1:8" ht="55.5" customHeight="1" x14ac:dyDescent="0.3">
      <c r="A6" s="71" t="s">
        <v>302</v>
      </c>
      <c r="B6" s="105" t="s">
        <v>59</v>
      </c>
      <c r="C6" s="4" t="s">
        <v>63</v>
      </c>
      <c r="D6" s="121" t="s">
        <v>327</v>
      </c>
      <c r="E6" s="116"/>
      <c r="F6" s="23">
        <f>+F7+F8+F42+F80</f>
        <v>0</v>
      </c>
      <c r="G6" s="246" t="s">
        <v>671</v>
      </c>
    </row>
    <row r="7" spans="1:8" ht="21" customHeight="1" thickBot="1" x14ac:dyDescent="0.3">
      <c r="A7" s="65" t="s">
        <v>184</v>
      </c>
      <c r="B7" s="72" t="s">
        <v>328</v>
      </c>
      <c r="C7" s="73" t="s">
        <v>64</v>
      </c>
      <c r="D7" s="122"/>
      <c r="E7" s="117"/>
      <c r="F7" s="22"/>
    </row>
    <row r="8" spans="1:8" ht="34.950000000000003" customHeight="1" thickBot="1" x14ac:dyDescent="0.3">
      <c r="A8" s="65" t="s">
        <v>681</v>
      </c>
      <c r="B8" s="74" t="s">
        <v>273</v>
      </c>
      <c r="C8" s="75" t="s">
        <v>65</v>
      </c>
      <c r="D8" s="123" t="s">
        <v>329</v>
      </c>
      <c r="E8" s="144"/>
      <c r="F8" s="38">
        <f>+F9+F19+F32</f>
        <v>0</v>
      </c>
      <c r="G8" s="268"/>
    </row>
    <row r="9" spans="1:8" ht="24" customHeight="1" x14ac:dyDescent="0.25">
      <c r="A9" s="65" t="s">
        <v>185</v>
      </c>
      <c r="B9" s="189" t="s">
        <v>60</v>
      </c>
      <c r="C9" s="83" t="s">
        <v>66</v>
      </c>
      <c r="D9" s="178" t="s">
        <v>330</v>
      </c>
      <c r="E9" s="145"/>
      <c r="F9" s="35">
        <f>+F10+F11+F14+F15+F16</f>
        <v>0</v>
      </c>
    </row>
    <row r="10" spans="1:8" ht="21" customHeight="1" x14ac:dyDescent="0.25">
      <c r="A10" s="76" t="s">
        <v>186</v>
      </c>
      <c r="B10" s="190" t="s">
        <v>331</v>
      </c>
      <c r="C10" s="84" t="s">
        <v>67</v>
      </c>
      <c r="D10" s="135"/>
      <c r="E10" s="146"/>
      <c r="F10" s="24"/>
    </row>
    <row r="11" spans="1:8" ht="21" customHeight="1" x14ac:dyDescent="0.25">
      <c r="A11" s="77" t="s">
        <v>599</v>
      </c>
      <c r="B11" s="190" t="s">
        <v>332</v>
      </c>
      <c r="C11" s="84" t="s">
        <v>68</v>
      </c>
      <c r="D11" s="179"/>
      <c r="E11" s="146"/>
      <c r="F11" s="256">
        <f>+F12+F13</f>
        <v>0</v>
      </c>
    </row>
    <row r="12" spans="1:8" ht="21" customHeight="1" x14ac:dyDescent="0.25">
      <c r="A12" s="76" t="s">
        <v>187</v>
      </c>
      <c r="B12" s="190" t="s">
        <v>333</v>
      </c>
      <c r="C12" s="84" t="s">
        <v>69</v>
      </c>
      <c r="D12" s="135"/>
      <c r="E12" s="146"/>
      <c r="F12" s="24"/>
    </row>
    <row r="13" spans="1:8" ht="18" customHeight="1" x14ac:dyDescent="0.25">
      <c r="A13" s="76" t="s">
        <v>188</v>
      </c>
      <c r="B13" s="190" t="s">
        <v>334</v>
      </c>
      <c r="C13" s="84" t="s">
        <v>70</v>
      </c>
      <c r="D13" s="135"/>
      <c r="E13" s="146"/>
      <c r="F13" s="24"/>
    </row>
    <row r="14" spans="1:8" ht="21" customHeight="1" x14ac:dyDescent="0.25">
      <c r="A14" s="76" t="s">
        <v>282</v>
      </c>
      <c r="B14" s="190" t="s">
        <v>335</v>
      </c>
      <c r="C14" s="84" t="s">
        <v>71</v>
      </c>
      <c r="D14" s="135"/>
      <c r="E14" s="146"/>
      <c r="F14" s="24"/>
    </row>
    <row r="15" spans="1:8" ht="21" customHeight="1" x14ac:dyDescent="0.25">
      <c r="A15" s="76" t="s">
        <v>189</v>
      </c>
      <c r="B15" s="190" t="s">
        <v>336</v>
      </c>
      <c r="C15" s="84" t="s">
        <v>72</v>
      </c>
      <c r="D15" s="179"/>
      <c r="E15" s="146"/>
      <c r="F15" s="24"/>
    </row>
    <row r="16" spans="1:8" ht="21" customHeight="1" x14ac:dyDescent="0.25">
      <c r="A16" s="77" t="s">
        <v>600</v>
      </c>
      <c r="B16" s="191" t="s">
        <v>337</v>
      </c>
      <c r="C16" s="84" t="s">
        <v>73</v>
      </c>
      <c r="D16" s="179"/>
      <c r="E16" s="146"/>
      <c r="F16" s="256">
        <f>+F17+F18</f>
        <v>0</v>
      </c>
    </row>
    <row r="17" spans="1:6" ht="21" customHeight="1" x14ac:dyDescent="0.25">
      <c r="A17" s="76" t="s">
        <v>190</v>
      </c>
      <c r="B17" s="191" t="s">
        <v>338</v>
      </c>
      <c r="C17" s="84" t="s">
        <v>74</v>
      </c>
      <c r="D17" s="135"/>
      <c r="E17" s="146"/>
      <c r="F17" s="24"/>
    </row>
    <row r="18" spans="1:6" ht="21" customHeight="1" thickBot="1" x14ac:dyDescent="0.3">
      <c r="A18" s="76" t="s">
        <v>307</v>
      </c>
      <c r="B18" s="192" t="s">
        <v>339</v>
      </c>
      <c r="C18" s="73" t="s">
        <v>75</v>
      </c>
      <c r="D18" s="122"/>
      <c r="E18" s="147"/>
      <c r="F18" s="22"/>
    </row>
    <row r="19" spans="1:6" ht="33.75" customHeight="1" x14ac:dyDescent="0.25">
      <c r="A19" s="65" t="s">
        <v>191</v>
      </c>
      <c r="B19" s="189" t="s">
        <v>61</v>
      </c>
      <c r="C19" s="83" t="s">
        <v>76</v>
      </c>
      <c r="D19" s="178" t="s">
        <v>340</v>
      </c>
      <c r="E19" s="145"/>
      <c r="F19" s="35">
        <f>+F20+F23+F24+F25+F29</f>
        <v>0</v>
      </c>
    </row>
    <row r="20" spans="1:6" ht="21" customHeight="1" x14ac:dyDescent="0.25">
      <c r="A20" s="77" t="s">
        <v>601</v>
      </c>
      <c r="B20" s="190" t="s">
        <v>341</v>
      </c>
      <c r="C20" s="219" t="s">
        <v>77</v>
      </c>
      <c r="D20" s="180"/>
      <c r="E20" s="146"/>
      <c r="F20" s="256">
        <f>+F21+F22</f>
        <v>0</v>
      </c>
    </row>
    <row r="21" spans="1:6" ht="21" customHeight="1" x14ac:dyDescent="0.25">
      <c r="A21" s="76" t="s">
        <v>192</v>
      </c>
      <c r="B21" s="190" t="s">
        <v>342</v>
      </c>
      <c r="C21" s="84" t="s">
        <v>78</v>
      </c>
      <c r="D21" s="135"/>
      <c r="E21" s="146"/>
      <c r="F21" s="24"/>
    </row>
    <row r="22" spans="1:6" ht="21" customHeight="1" x14ac:dyDescent="0.25">
      <c r="A22" s="76" t="s">
        <v>193</v>
      </c>
      <c r="B22" s="190" t="s">
        <v>343</v>
      </c>
      <c r="C22" s="84" t="s">
        <v>79</v>
      </c>
      <c r="D22" s="135"/>
      <c r="E22" s="146"/>
      <c r="F22" s="24"/>
    </row>
    <row r="23" spans="1:6" ht="21" customHeight="1" x14ac:dyDescent="0.25">
      <c r="A23" s="65" t="s">
        <v>194</v>
      </c>
      <c r="B23" s="190" t="s">
        <v>344</v>
      </c>
      <c r="C23" s="84" t="s">
        <v>80</v>
      </c>
      <c r="D23" s="135"/>
      <c r="E23" s="146"/>
      <c r="F23" s="24"/>
    </row>
    <row r="24" spans="1:6" ht="21" customHeight="1" x14ac:dyDescent="0.25">
      <c r="A24" s="76" t="s">
        <v>200</v>
      </c>
      <c r="B24" s="190" t="s">
        <v>345</v>
      </c>
      <c r="C24" s="84" t="s">
        <v>81</v>
      </c>
      <c r="D24" s="135"/>
      <c r="E24" s="146"/>
      <c r="F24" s="24"/>
    </row>
    <row r="25" spans="1:6" ht="21" customHeight="1" x14ac:dyDescent="0.25">
      <c r="A25" s="77" t="s">
        <v>602</v>
      </c>
      <c r="B25" s="190" t="s">
        <v>346</v>
      </c>
      <c r="C25" s="219" t="s">
        <v>82</v>
      </c>
      <c r="D25" s="180"/>
      <c r="E25" s="146"/>
      <c r="F25" s="256">
        <f>+F26+F27+F28</f>
        <v>0</v>
      </c>
    </row>
    <row r="26" spans="1:6" ht="21" customHeight="1" x14ac:dyDescent="0.25">
      <c r="A26" s="76" t="s">
        <v>195</v>
      </c>
      <c r="B26" s="190" t="s">
        <v>347</v>
      </c>
      <c r="C26" s="84" t="s">
        <v>83</v>
      </c>
      <c r="D26" s="135"/>
      <c r="E26" s="146"/>
      <c r="F26" s="24"/>
    </row>
    <row r="27" spans="1:6" ht="21" customHeight="1" x14ac:dyDescent="0.25">
      <c r="A27" s="76" t="s">
        <v>196</v>
      </c>
      <c r="B27" s="190" t="s">
        <v>348</v>
      </c>
      <c r="C27" s="84" t="s">
        <v>84</v>
      </c>
      <c r="D27" s="135"/>
      <c r="E27" s="146"/>
      <c r="F27" s="24"/>
    </row>
    <row r="28" spans="1:6" ht="21" customHeight="1" x14ac:dyDescent="0.25">
      <c r="A28" s="76" t="s">
        <v>197</v>
      </c>
      <c r="B28" s="190" t="s">
        <v>349</v>
      </c>
      <c r="C28" s="84" t="s">
        <v>85</v>
      </c>
      <c r="D28" s="135"/>
      <c r="E28" s="146"/>
      <c r="F28" s="24"/>
    </row>
    <row r="29" spans="1:6" ht="21" customHeight="1" x14ac:dyDescent="0.25">
      <c r="A29" s="77" t="s">
        <v>603</v>
      </c>
      <c r="B29" s="191" t="s">
        <v>350</v>
      </c>
      <c r="C29" s="219" t="s">
        <v>86</v>
      </c>
      <c r="D29" s="180"/>
      <c r="E29" s="146"/>
      <c r="F29" s="256">
        <f>+F30+F31</f>
        <v>0</v>
      </c>
    </row>
    <row r="30" spans="1:6" ht="21" customHeight="1" x14ac:dyDescent="0.25">
      <c r="A30" s="76" t="s">
        <v>199</v>
      </c>
      <c r="B30" s="190" t="s">
        <v>351</v>
      </c>
      <c r="C30" s="84" t="s">
        <v>87</v>
      </c>
      <c r="D30" s="135"/>
      <c r="E30" s="146"/>
      <c r="F30" s="24"/>
    </row>
    <row r="31" spans="1:6" ht="21" customHeight="1" thickBot="1" x14ac:dyDescent="0.3">
      <c r="A31" s="76" t="s">
        <v>198</v>
      </c>
      <c r="B31" s="72" t="s">
        <v>352</v>
      </c>
      <c r="C31" s="73" t="s">
        <v>88</v>
      </c>
      <c r="D31" s="122"/>
      <c r="E31" s="117"/>
      <c r="F31" s="22"/>
    </row>
    <row r="32" spans="1:6" ht="30.75" customHeight="1" x14ac:dyDescent="0.25">
      <c r="A32" s="65" t="s">
        <v>201</v>
      </c>
      <c r="B32" s="189" t="s">
        <v>15</v>
      </c>
      <c r="C32" s="83" t="s">
        <v>89</v>
      </c>
      <c r="D32" s="178" t="s">
        <v>353</v>
      </c>
      <c r="E32" s="145"/>
      <c r="F32" s="35">
        <f>+F33+F34+F35+F36+F37+F38+F39</f>
        <v>0</v>
      </c>
    </row>
    <row r="33" spans="1:8" s="78" customFormat="1" ht="21" customHeight="1" x14ac:dyDescent="0.25">
      <c r="A33" s="77" t="s">
        <v>604</v>
      </c>
      <c r="B33" s="190" t="s">
        <v>354</v>
      </c>
      <c r="C33" s="219" t="s">
        <v>90</v>
      </c>
      <c r="D33" s="180"/>
      <c r="E33" s="146"/>
      <c r="F33" s="24"/>
      <c r="G33" s="54"/>
      <c r="H33" s="54"/>
    </row>
    <row r="34" spans="1:8" s="78" customFormat="1" ht="21" customHeight="1" x14ac:dyDescent="0.25">
      <c r="A34" s="77" t="s">
        <v>617</v>
      </c>
      <c r="B34" s="190" t="s">
        <v>355</v>
      </c>
      <c r="C34" s="84" t="s">
        <v>91</v>
      </c>
      <c r="D34" s="180"/>
      <c r="E34" s="146"/>
      <c r="F34" s="24"/>
      <c r="G34" s="54"/>
      <c r="H34" s="54"/>
    </row>
    <row r="35" spans="1:8" s="78" customFormat="1" ht="21" customHeight="1" x14ac:dyDescent="0.25">
      <c r="A35" s="77" t="s">
        <v>606</v>
      </c>
      <c r="B35" s="190" t="s">
        <v>356</v>
      </c>
      <c r="C35" s="84" t="s">
        <v>92</v>
      </c>
      <c r="D35" s="180"/>
      <c r="E35" s="146"/>
      <c r="F35" s="24"/>
      <c r="G35" s="54"/>
      <c r="H35" s="54"/>
    </row>
    <row r="36" spans="1:8" ht="21" customHeight="1" x14ac:dyDescent="0.25">
      <c r="A36" s="77" t="s">
        <v>607</v>
      </c>
      <c r="B36" s="193" t="s">
        <v>357</v>
      </c>
      <c r="C36" s="84" t="s">
        <v>93</v>
      </c>
      <c r="D36" s="135"/>
      <c r="E36" s="146"/>
      <c r="F36" s="24"/>
    </row>
    <row r="37" spans="1:8" ht="21" customHeight="1" x14ac:dyDescent="0.25">
      <c r="A37" s="77" t="s">
        <v>608</v>
      </c>
      <c r="B37" s="190" t="s">
        <v>358</v>
      </c>
      <c r="C37" s="84" t="s">
        <v>94</v>
      </c>
      <c r="D37" s="179"/>
      <c r="E37" s="146"/>
      <c r="F37" s="24"/>
    </row>
    <row r="38" spans="1:8" ht="21" customHeight="1" x14ac:dyDescent="0.25">
      <c r="A38" s="77" t="s">
        <v>605</v>
      </c>
      <c r="B38" s="190" t="s">
        <v>359</v>
      </c>
      <c r="C38" s="84" t="s">
        <v>95</v>
      </c>
      <c r="D38" s="181"/>
      <c r="E38" s="146"/>
      <c r="F38" s="24"/>
    </row>
    <row r="39" spans="1:8" ht="21" customHeight="1" x14ac:dyDescent="0.25">
      <c r="A39" s="77" t="s">
        <v>609</v>
      </c>
      <c r="B39" s="210" t="s">
        <v>360</v>
      </c>
      <c r="C39" s="84" t="s">
        <v>96</v>
      </c>
      <c r="D39" s="180"/>
      <c r="E39" s="148"/>
      <c r="F39" s="256">
        <f>+F40+F41</f>
        <v>0</v>
      </c>
    </row>
    <row r="40" spans="1:8" ht="21" customHeight="1" x14ac:dyDescent="0.25">
      <c r="A40" s="77" t="s">
        <v>610</v>
      </c>
      <c r="B40" s="190" t="s">
        <v>361</v>
      </c>
      <c r="C40" s="84" t="s">
        <v>97</v>
      </c>
      <c r="D40" s="180"/>
      <c r="E40" s="146"/>
      <c r="F40" s="24"/>
    </row>
    <row r="41" spans="1:8" ht="21" customHeight="1" thickBot="1" x14ac:dyDescent="0.3">
      <c r="A41" s="76" t="s">
        <v>257</v>
      </c>
      <c r="B41" s="72" t="s">
        <v>362</v>
      </c>
      <c r="C41" s="73" t="s">
        <v>98</v>
      </c>
      <c r="D41" s="122"/>
      <c r="E41" s="117"/>
      <c r="F41" s="80"/>
    </row>
    <row r="42" spans="1:8" ht="51.75" customHeight="1" thickBot="1" x14ac:dyDescent="0.3">
      <c r="A42" s="65" t="s">
        <v>202</v>
      </c>
      <c r="B42" s="194" t="s">
        <v>363</v>
      </c>
      <c r="C42" s="37" t="s">
        <v>99</v>
      </c>
      <c r="D42" s="178" t="s">
        <v>364</v>
      </c>
      <c r="E42" s="149"/>
      <c r="F42" s="38">
        <f>+F43+F51+F74+F77</f>
        <v>0</v>
      </c>
    </row>
    <row r="43" spans="1:8" ht="29.25" customHeight="1" x14ac:dyDescent="0.25">
      <c r="A43" s="65" t="s">
        <v>203</v>
      </c>
      <c r="B43" s="195" t="s">
        <v>18</v>
      </c>
      <c r="C43" s="4" t="s">
        <v>100</v>
      </c>
      <c r="D43" s="178" t="s">
        <v>365</v>
      </c>
      <c r="E43" s="150"/>
      <c r="F43" s="35">
        <f>+F44+F45+F46+F49+F50</f>
        <v>0</v>
      </c>
    </row>
    <row r="44" spans="1:8" ht="21" customHeight="1" x14ac:dyDescent="0.25">
      <c r="A44" s="65" t="s">
        <v>204</v>
      </c>
      <c r="B44" s="196" t="s">
        <v>366</v>
      </c>
      <c r="C44" s="2" t="s">
        <v>101</v>
      </c>
      <c r="D44" s="124"/>
      <c r="E44" s="151"/>
      <c r="F44" s="24"/>
    </row>
    <row r="45" spans="1:8" ht="21" customHeight="1" x14ac:dyDescent="0.25">
      <c r="A45" s="65" t="s">
        <v>205</v>
      </c>
      <c r="B45" s="197" t="s">
        <v>367</v>
      </c>
      <c r="C45" s="1" t="s">
        <v>102</v>
      </c>
      <c r="D45" s="125"/>
      <c r="E45" s="152"/>
      <c r="F45" s="24"/>
    </row>
    <row r="46" spans="1:8" ht="21" customHeight="1" x14ac:dyDescent="0.25">
      <c r="A46" s="103" t="s">
        <v>611</v>
      </c>
      <c r="B46" s="196" t="s">
        <v>368</v>
      </c>
      <c r="C46" s="1" t="s">
        <v>103</v>
      </c>
      <c r="D46" s="125"/>
      <c r="E46" s="152"/>
      <c r="F46" s="256">
        <f>+F47+F48</f>
        <v>0</v>
      </c>
    </row>
    <row r="47" spans="1:8" ht="21" customHeight="1" x14ac:dyDescent="0.25">
      <c r="A47" s="65" t="s">
        <v>206</v>
      </c>
      <c r="B47" s="197" t="s">
        <v>369</v>
      </c>
      <c r="C47" s="1" t="s">
        <v>104</v>
      </c>
      <c r="D47" s="125"/>
      <c r="E47" s="152"/>
      <c r="F47" s="24"/>
    </row>
    <row r="48" spans="1:8" ht="21" customHeight="1" x14ac:dyDescent="0.25">
      <c r="A48" s="64" t="s">
        <v>208</v>
      </c>
      <c r="B48" s="197" t="s">
        <v>370</v>
      </c>
      <c r="C48" s="1" t="s">
        <v>105</v>
      </c>
      <c r="D48" s="125"/>
      <c r="E48" s="152"/>
      <c r="F48" s="24"/>
    </row>
    <row r="49" spans="1:6" ht="21" customHeight="1" x14ac:dyDescent="0.25">
      <c r="A49" s="65" t="s">
        <v>207</v>
      </c>
      <c r="B49" s="197" t="s">
        <v>371</v>
      </c>
      <c r="C49" s="1" t="s">
        <v>106</v>
      </c>
      <c r="D49" s="125"/>
      <c r="E49" s="153"/>
      <c r="F49" s="24"/>
    </row>
    <row r="50" spans="1:6" ht="21" customHeight="1" thickBot="1" x14ac:dyDescent="0.3">
      <c r="A50" s="65" t="s">
        <v>209</v>
      </c>
      <c r="B50" s="199" t="s">
        <v>372</v>
      </c>
      <c r="C50" s="36" t="s">
        <v>107</v>
      </c>
      <c r="D50" s="126"/>
      <c r="E50" s="154"/>
      <c r="F50" s="80"/>
    </row>
    <row r="51" spans="1:6" ht="39.75" customHeight="1" thickBot="1" x14ac:dyDescent="0.3">
      <c r="A51" s="103" t="s">
        <v>612</v>
      </c>
      <c r="B51" s="194" t="s">
        <v>373</v>
      </c>
      <c r="C51" s="37" t="s">
        <v>108</v>
      </c>
      <c r="D51" s="178" t="s">
        <v>374</v>
      </c>
      <c r="E51" s="149"/>
      <c r="F51" s="38">
        <f>+F52+F62</f>
        <v>0</v>
      </c>
    </row>
    <row r="52" spans="1:6" ht="21" customHeight="1" x14ac:dyDescent="0.25">
      <c r="A52" s="65" t="s">
        <v>210</v>
      </c>
      <c r="B52" s="195" t="s">
        <v>375</v>
      </c>
      <c r="C52" s="4" t="s">
        <v>11</v>
      </c>
      <c r="D52" s="178" t="s">
        <v>376</v>
      </c>
      <c r="E52" s="150"/>
      <c r="F52" s="35">
        <f>+F53+F54+F55+F56+F57</f>
        <v>0</v>
      </c>
    </row>
    <row r="53" spans="1:6" ht="21" customHeight="1" x14ac:dyDescent="0.25">
      <c r="A53" s="65" t="s">
        <v>211</v>
      </c>
      <c r="B53" s="197" t="s">
        <v>377</v>
      </c>
      <c r="C53" s="2" t="s">
        <v>109</v>
      </c>
      <c r="D53" s="124"/>
      <c r="E53" s="151"/>
      <c r="F53" s="24"/>
    </row>
    <row r="54" spans="1:6" ht="21" customHeight="1" x14ac:dyDescent="0.25">
      <c r="A54" s="65" t="s">
        <v>213</v>
      </c>
      <c r="B54" s="197" t="s">
        <v>378</v>
      </c>
      <c r="C54" s="1" t="s">
        <v>110</v>
      </c>
      <c r="D54" s="125"/>
      <c r="E54" s="152"/>
      <c r="F54" s="24"/>
    </row>
    <row r="55" spans="1:6" ht="21" customHeight="1" x14ac:dyDescent="0.25">
      <c r="A55" s="65" t="s">
        <v>214</v>
      </c>
      <c r="B55" s="197" t="s">
        <v>379</v>
      </c>
      <c r="C55" s="1" t="s">
        <v>111</v>
      </c>
      <c r="D55" s="125"/>
      <c r="E55" s="155"/>
      <c r="F55" s="24"/>
    </row>
    <row r="56" spans="1:6" ht="21" customHeight="1" x14ac:dyDescent="0.25">
      <c r="A56" s="65" t="s">
        <v>277</v>
      </c>
      <c r="B56" s="197" t="s">
        <v>380</v>
      </c>
      <c r="C56" s="1" t="s">
        <v>112</v>
      </c>
      <c r="D56" s="125"/>
      <c r="E56" s="151"/>
      <c r="F56" s="25"/>
    </row>
    <row r="57" spans="1:6" ht="21" customHeight="1" x14ac:dyDescent="0.25">
      <c r="A57" s="103" t="s">
        <v>613</v>
      </c>
      <c r="B57" s="196" t="s">
        <v>381</v>
      </c>
      <c r="C57" s="1" t="s">
        <v>113</v>
      </c>
      <c r="D57" s="125" t="s">
        <v>382</v>
      </c>
      <c r="E57" s="152"/>
      <c r="F57" s="256">
        <f>+F58+F59+F60+F61</f>
        <v>0</v>
      </c>
    </row>
    <row r="58" spans="1:6" ht="21" customHeight="1" x14ac:dyDescent="0.25">
      <c r="A58" s="65" t="s">
        <v>212</v>
      </c>
      <c r="B58" s="197" t="s">
        <v>383</v>
      </c>
      <c r="C58" s="1" t="s">
        <v>114</v>
      </c>
      <c r="D58" s="125"/>
      <c r="E58" s="153"/>
      <c r="F58" s="25"/>
    </row>
    <row r="59" spans="1:6" ht="21" customHeight="1" x14ac:dyDescent="0.25">
      <c r="A59" s="65" t="s">
        <v>310</v>
      </c>
      <c r="B59" s="197" t="s">
        <v>384</v>
      </c>
      <c r="C59" s="2" t="s">
        <v>115</v>
      </c>
      <c r="D59" s="124"/>
      <c r="E59" s="151"/>
      <c r="F59" s="24"/>
    </row>
    <row r="60" spans="1:6" ht="21" customHeight="1" x14ac:dyDescent="0.25">
      <c r="A60" s="65" t="s">
        <v>283</v>
      </c>
      <c r="B60" s="197" t="s">
        <v>385</v>
      </c>
      <c r="C60" s="1" t="s">
        <v>116</v>
      </c>
      <c r="D60" s="125"/>
      <c r="E60" s="152"/>
      <c r="F60" s="24"/>
    </row>
    <row r="61" spans="1:6" ht="21" customHeight="1" thickBot="1" x14ac:dyDescent="0.3">
      <c r="A61" s="65" t="s">
        <v>677</v>
      </c>
      <c r="B61" s="199" t="s">
        <v>386</v>
      </c>
      <c r="C61" s="3" t="s">
        <v>117</v>
      </c>
      <c r="D61" s="127"/>
      <c r="E61" s="156"/>
      <c r="F61" s="22"/>
    </row>
    <row r="62" spans="1:6" ht="21" customHeight="1" x14ac:dyDescent="0.25">
      <c r="A62" s="65" t="s">
        <v>215</v>
      </c>
      <c r="B62" s="195" t="s">
        <v>387</v>
      </c>
      <c r="C62" s="4" t="s">
        <v>118</v>
      </c>
      <c r="D62" s="178" t="s">
        <v>388</v>
      </c>
      <c r="E62" s="150"/>
      <c r="F62" s="35">
        <f>+F63+F64+F65+F66</f>
        <v>0</v>
      </c>
    </row>
    <row r="63" spans="1:6" ht="21" customHeight="1" x14ac:dyDescent="0.25">
      <c r="A63" s="65" t="s">
        <v>216</v>
      </c>
      <c r="B63" s="197" t="s">
        <v>389</v>
      </c>
      <c r="C63" s="1" t="s">
        <v>119</v>
      </c>
      <c r="D63" s="125"/>
      <c r="E63" s="152"/>
      <c r="F63" s="24"/>
    </row>
    <row r="64" spans="1:6" ht="21" customHeight="1" x14ac:dyDescent="0.25">
      <c r="A64" s="65" t="s">
        <v>220</v>
      </c>
      <c r="B64" s="197" t="s">
        <v>390</v>
      </c>
      <c r="C64" s="1" t="s">
        <v>12</v>
      </c>
      <c r="D64" s="125"/>
      <c r="E64" s="152"/>
      <c r="F64" s="24"/>
    </row>
    <row r="65" spans="1:12" ht="21" customHeight="1" x14ac:dyDescent="0.25">
      <c r="A65" s="65" t="s">
        <v>221</v>
      </c>
      <c r="B65" s="197" t="s">
        <v>391</v>
      </c>
      <c r="C65" s="1" t="s">
        <v>120</v>
      </c>
      <c r="D65" s="125"/>
      <c r="E65" s="152"/>
      <c r="F65" s="24"/>
    </row>
    <row r="66" spans="1:12" ht="21" customHeight="1" x14ac:dyDescent="0.25">
      <c r="A66" s="103" t="s">
        <v>618</v>
      </c>
      <c r="B66" s="196" t="s">
        <v>392</v>
      </c>
      <c r="C66" s="1" t="s">
        <v>121</v>
      </c>
      <c r="D66" s="125" t="s">
        <v>393</v>
      </c>
      <c r="E66" s="152"/>
      <c r="F66" s="256">
        <f>+F67+F68+F69+F70+F71+F72</f>
        <v>0</v>
      </c>
    </row>
    <row r="67" spans="1:12" ht="21" customHeight="1" x14ac:dyDescent="0.25">
      <c r="A67" s="65" t="s">
        <v>217</v>
      </c>
      <c r="B67" s="197" t="s">
        <v>394</v>
      </c>
      <c r="C67" s="1" t="s">
        <v>122</v>
      </c>
      <c r="D67" s="125"/>
      <c r="E67" s="152"/>
      <c r="F67" s="24"/>
    </row>
    <row r="68" spans="1:12" ht="21" customHeight="1" x14ac:dyDescent="0.25">
      <c r="A68" s="65" t="s">
        <v>218</v>
      </c>
      <c r="B68" s="197" t="s">
        <v>395</v>
      </c>
      <c r="C68" s="1" t="s">
        <v>123</v>
      </c>
      <c r="D68" s="125"/>
      <c r="E68" s="152"/>
      <c r="F68" s="24"/>
    </row>
    <row r="69" spans="1:12" ht="21" customHeight="1" x14ac:dyDescent="0.25">
      <c r="A69" s="65" t="s">
        <v>219</v>
      </c>
      <c r="B69" s="197" t="s">
        <v>396</v>
      </c>
      <c r="C69" s="1" t="s">
        <v>124</v>
      </c>
      <c r="D69" s="125"/>
      <c r="E69" s="153"/>
      <c r="F69" s="24"/>
    </row>
    <row r="70" spans="1:12" ht="21" customHeight="1" x14ac:dyDescent="0.25">
      <c r="A70" s="65" t="s">
        <v>278</v>
      </c>
      <c r="B70" s="197" t="s">
        <v>397</v>
      </c>
      <c r="C70" s="2" t="s">
        <v>125</v>
      </c>
      <c r="D70" s="124"/>
      <c r="E70" s="151"/>
      <c r="F70" s="24"/>
    </row>
    <row r="71" spans="1:12" ht="21" customHeight="1" x14ac:dyDescent="0.25">
      <c r="A71" s="65" t="s">
        <v>279</v>
      </c>
      <c r="B71" s="197" t="s">
        <v>398</v>
      </c>
      <c r="C71" s="1" t="s">
        <v>126</v>
      </c>
      <c r="D71" s="125"/>
      <c r="E71" s="152"/>
      <c r="F71" s="24"/>
    </row>
    <row r="72" spans="1:12" ht="21" customHeight="1" thickBot="1" x14ac:dyDescent="0.3">
      <c r="A72" s="65" t="s">
        <v>222</v>
      </c>
      <c r="B72" s="199" t="s">
        <v>399</v>
      </c>
      <c r="C72" s="3" t="s">
        <v>127</v>
      </c>
      <c r="D72" s="127"/>
      <c r="E72" s="156"/>
      <c r="F72" s="80"/>
    </row>
    <row r="73" spans="1:12" s="87" customFormat="1" ht="21" hidden="1" customHeight="1" thickBot="1" x14ac:dyDescent="0.3">
      <c r="A73" s="239" t="s">
        <v>223</v>
      </c>
      <c r="B73" s="240" t="s">
        <v>669</v>
      </c>
      <c r="C73" s="241"/>
      <c r="D73" s="242"/>
      <c r="E73" s="243"/>
      <c r="F73" s="40">
        <f>+F74+F77</f>
        <v>0</v>
      </c>
      <c r="G73" s="54"/>
      <c r="H73" s="244"/>
    </row>
    <row r="74" spans="1:12" ht="41.25" customHeight="1" x14ac:dyDescent="0.25">
      <c r="A74" s="77" t="s">
        <v>614</v>
      </c>
      <c r="B74" s="195" t="s">
        <v>400</v>
      </c>
      <c r="C74" s="220" t="s">
        <v>128</v>
      </c>
      <c r="D74" s="178" t="s">
        <v>401</v>
      </c>
      <c r="E74" s="157"/>
      <c r="F74" s="40">
        <f>+F75+F76</f>
        <v>0</v>
      </c>
      <c r="H74" s="244"/>
      <c r="I74" s="87"/>
      <c r="J74" s="87"/>
      <c r="K74" s="87"/>
      <c r="L74" s="87"/>
    </row>
    <row r="75" spans="1:12" ht="21" customHeight="1" x14ac:dyDescent="0.25">
      <c r="A75" s="77" t="s">
        <v>258</v>
      </c>
      <c r="B75" s="196" t="s">
        <v>402</v>
      </c>
      <c r="C75" s="221" t="s">
        <v>129</v>
      </c>
      <c r="D75" s="128"/>
      <c r="E75" s="158"/>
      <c r="F75" s="24"/>
    </row>
    <row r="76" spans="1:12" ht="21" customHeight="1" thickBot="1" x14ac:dyDescent="0.3">
      <c r="A76" s="77" t="s">
        <v>615</v>
      </c>
      <c r="B76" s="200" t="s">
        <v>403</v>
      </c>
      <c r="C76" s="222" t="s">
        <v>130</v>
      </c>
      <c r="D76" s="129"/>
      <c r="E76" s="119"/>
      <c r="F76" s="22"/>
    </row>
    <row r="77" spans="1:12" ht="21" customHeight="1" x14ac:dyDescent="0.25">
      <c r="A77" s="104" t="s">
        <v>616</v>
      </c>
      <c r="B77" s="195" t="s">
        <v>404</v>
      </c>
      <c r="C77" s="220" t="s">
        <v>131</v>
      </c>
      <c r="D77" s="130" t="s">
        <v>405</v>
      </c>
      <c r="E77" s="159"/>
      <c r="F77" s="35">
        <f>+F78+F79</f>
        <v>0</v>
      </c>
    </row>
    <row r="78" spans="1:12" ht="21" customHeight="1" x14ac:dyDescent="0.25">
      <c r="A78" s="65" t="s">
        <v>224</v>
      </c>
      <c r="B78" s="196" t="s">
        <v>406</v>
      </c>
      <c r="C78" s="221" t="s">
        <v>132</v>
      </c>
      <c r="D78" s="128"/>
      <c r="E78" s="158"/>
      <c r="F78" s="24"/>
    </row>
    <row r="79" spans="1:12" ht="21" customHeight="1" thickBot="1" x14ac:dyDescent="0.3">
      <c r="A79" s="65" t="s">
        <v>225</v>
      </c>
      <c r="B79" s="201" t="s">
        <v>407</v>
      </c>
      <c r="C79" s="223" t="s">
        <v>133</v>
      </c>
      <c r="D79" s="131"/>
      <c r="E79" s="160"/>
      <c r="F79" s="22"/>
    </row>
    <row r="80" spans="1:12" ht="21" customHeight="1" x14ac:dyDescent="0.25">
      <c r="A80" s="65" t="s">
        <v>226</v>
      </c>
      <c r="B80" s="195" t="s">
        <v>408</v>
      </c>
      <c r="C80" s="220" t="s">
        <v>134</v>
      </c>
      <c r="D80" s="178" t="s">
        <v>409</v>
      </c>
      <c r="E80" s="157"/>
      <c r="F80" s="35">
        <f>+F81+F82+F83</f>
        <v>0</v>
      </c>
    </row>
    <row r="81" spans="1:6" ht="21" customHeight="1" x14ac:dyDescent="0.25">
      <c r="A81" s="65" t="s">
        <v>227</v>
      </c>
      <c r="B81" s="196" t="s">
        <v>410</v>
      </c>
      <c r="C81" s="221" t="s">
        <v>135</v>
      </c>
      <c r="D81" s="128"/>
      <c r="E81" s="158"/>
      <c r="F81" s="24"/>
    </row>
    <row r="82" spans="1:6" ht="21" customHeight="1" x14ac:dyDescent="0.25">
      <c r="A82" s="65" t="s">
        <v>280</v>
      </c>
      <c r="B82" s="196" t="s">
        <v>411</v>
      </c>
      <c r="C82" s="221" t="s">
        <v>136</v>
      </c>
      <c r="D82" s="128"/>
      <c r="E82" s="158"/>
      <c r="F82" s="24"/>
    </row>
    <row r="83" spans="1:6" ht="21" customHeight="1" thickBot="1" x14ac:dyDescent="0.3">
      <c r="A83" s="65" t="s">
        <v>228</v>
      </c>
      <c r="B83" s="201" t="s">
        <v>412</v>
      </c>
      <c r="C83" s="223" t="s">
        <v>137</v>
      </c>
      <c r="D83" s="131"/>
      <c r="E83" s="161"/>
      <c r="F83" s="24"/>
    </row>
    <row r="84" spans="1:6" x14ac:dyDescent="0.25">
      <c r="A84" s="61"/>
      <c r="B84" s="202" t="s">
        <v>0</v>
      </c>
      <c r="C84" s="323" t="s">
        <v>48</v>
      </c>
      <c r="D84" s="132" t="s">
        <v>21</v>
      </c>
      <c r="E84" s="327" t="s">
        <v>49</v>
      </c>
      <c r="F84" s="9">
        <f>+F3</f>
        <v>46023</v>
      </c>
    </row>
    <row r="85" spans="1:6" ht="14.4" thickBot="1" x14ac:dyDescent="0.3">
      <c r="A85" s="65" t="s">
        <v>183</v>
      </c>
      <c r="B85" s="203" t="s">
        <v>1</v>
      </c>
      <c r="C85" s="324"/>
      <c r="D85" s="133"/>
      <c r="E85" s="328"/>
      <c r="F85" s="10">
        <f>+F4</f>
        <v>46112</v>
      </c>
    </row>
    <row r="86" spans="1:6" ht="46.5" customHeight="1" thickBot="1" x14ac:dyDescent="0.35">
      <c r="A86" s="65" t="s">
        <v>229</v>
      </c>
      <c r="B86" s="204" t="s">
        <v>62</v>
      </c>
      <c r="C86" s="37" t="s">
        <v>138</v>
      </c>
      <c r="D86" s="134" t="s">
        <v>675</v>
      </c>
      <c r="E86" s="149"/>
      <c r="F86" s="38">
        <f>+F87+F109+F149</f>
        <v>0</v>
      </c>
    </row>
    <row r="87" spans="1:6" ht="33.75" customHeight="1" thickBot="1" x14ac:dyDescent="0.3">
      <c r="A87" s="65" t="s">
        <v>230</v>
      </c>
      <c r="B87" s="79" t="s">
        <v>413</v>
      </c>
      <c r="C87" s="37" t="s">
        <v>139</v>
      </c>
      <c r="D87" s="140" t="s">
        <v>414</v>
      </c>
      <c r="E87" s="149"/>
      <c r="F87" s="39">
        <f>+F88+F92+F100+F103+F107+F108</f>
        <v>0</v>
      </c>
    </row>
    <row r="88" spans="1:6" ht="32.25" customHeight="1" thickBot="1" x14ac:dyDescent="0.3">
      <c r="A88" s="65" t="s">
        <v>231</v>
      </c>
      <c r="B88" s="194" t="s">
        <v>16</v>
      </c>
      <c r="C88" s="37" t="s">
        <v>140</v>
      </c>
      <c r="D88" s="178" t="s">
        <v>415</v>
      </c>
      <c r="E88" s="149"/>
      <c r="F88" s="38">
        <f>+F89+F90+F91</f>
        <v>0</v>
      </c>
    </row>
    <row r="89" spans="1:6" ht="21" customHeight="1" x14ac:dyDescent="0.25">
      <c r="A89" s="65" t="s">
        <v>232</v>
      </c>
      <c r="B89" s="205" t="s">
        <v>416</v>
      </c>
      <c r="C89" s="4" t="s">
        <v>141</v>
      </c>
      <c r="D89" s="121"/>
      <c r="E89" s="150"/>
      <c r="F89" s="25"/>
    </row>
    <row r="90" spans="1:6" ht="21" customHeight="1" x14ac:dyDescent="0.25">
      <c r="A90" s="65" t="s">
        <v>233</v>
      </c>
      <c r="B90" s="197" t="s">
        <v>417</v>
      </c>
      <c r="C90" s="1" t="s">
        <v>142</v>
      </c>
      <c r="D90" s="125"/>
      <c r="E90" s="152"/>
      <c r="F90" s="24"/>
    </row>
    <row r="91" spans="1:6" ht="21" customHeight="1" thickBot="1" x14ac:dyDescent="0.3">
      <c r="A91" s="65" t="s">
        <v>259</v>
      </c>
      <c r="B91" s="236" t="s">
        <v>418</v>
      </c>
      <c r="C91" s="224" t="s">
        <v>143</v>
      </c>
      <c r="D91" s="143"/>
      <c r="E91" s="237"/>
      <c r="F91" s="80"/>
    </row>
    <row r="92" spans="1:6" ht="21" customHeight="1" x14ac:dyDescent="0.25">
      <c r="A92" s="65" t="s">
        <v>234</v>
      </c>
      <c r="B92" s="207" t="s">
        <v>419</v>
      </c>
      <c r="C92" s="4" t="s">
        <v>144</v>
      </c>
      <c r="D92" s="178" t="s">
        <v>420</v>
      </c>
      <c r="E92" s="150"/>
      <c r="F92" s="40">
        <f>+F93+F94</f>
        <v>0</v>
      </c>
    </row>
    <row r="93" spans="1:6" ht="21" customHeight="1" x14ac:dyDescent="0.25">
      <c r="A93" s="65" t="s">
        <v>235</v>
      </c>
      <c r="B93" s="197" t="s">
        <v>421</v>
      </c>
      <c r="C93" s="1" t="s">
        <v>145</v>
      </c>
      <c r="D93" s="125"/>
      <c r="E93" s="152"/>
      <c r="F93" s="24"/>
    </row>
    <row r="94" spans="1:6" ht="21" customHeight="1" x14ac:dyDescent="0.25">
      <c r="A94" s="103" t="s">
        <v>663</v>
      </c>
      <c r="B94" s="196" t="s">
        <v>422</v>
      </c>
      <c r="C94" s="1" t="s">
        <v>146</v>
      </c>
      <c r="D94" s="125"/>
      <c r="E94" s="152"/>
      <c r="F94" s="256">
        <f>+F95+F96+F97+F98+F99</f>
        <v>0</v>
      </c>
    </row>
    <row r="95" spans="1:6" ht="21" customHeight="1" x14ac:dyDescent="0.25">
      <c r="A95" s="65" t="s">
        <v>236</v>
      </c>
      <c r="B95" s="197" t="s">
        <v>423</v>
      </c>
      <c r="C95" s="1" t="s">
        <v>147</v>
      </c>
      <c r="D95" s="125"/>
      <c r="E95" s="152"/>
      <c r="F95" s="24"/>
    </row>
    <row r="96" spans="1:6" ht="21" customHeight="1" x14ac:dyDescent="0.25">
      <c r="A96" s="65" t="s">
        <v>237</v>
      </c>
      <c r="B96" s="197" t="s">
        <v>424</v>
      </c>
      <c r="C96" s="1" t="s">
        <v>148</v>
      </c>
      <c r="D96" s="125"/>
      <c r="E96" s="153"/>
      <c r="F96" s="24"/>
    </row>
    <row r="97" spans="1:6" ht="21" customHeight="1" x14ac:dyDescent="0.25">
      <c r="A97" s="65" t="s">
        <v>238</v>
      </c>
      <c r="B97" s="197" t="s">
        <v>659</v>
      </c>
      <c r="C97" s="2" t="s">
        <v>149</v>
      </c>
      <c r="D97" s="124"/>
      <c r="E97" s="151"/>
      <c r="F97" s="24"/>
    </row>
    <row r="98" spans="1:6" ht="21" customHeight="1" x14ac:dyDescent="0.25">
      <c r="A98" s="103" t="s">
        <v>619</v>
      </c>
      <c r="B98" s="197" t="s">
        <v>425</v>
      </c>
      <c r="C98" s="1" t="s">
        <v>150</v>
      </c>
      <c r="D98" s="125"/>
      <c r="E98" s="152"/>
      <c r="F98" s="259"/>
    </row>
    <row r="99" spans="1:6" ht="21" customHeight="1" thickBot="1" x14ac:dyDescent="0.3">
      <c r="A99" s="103" t="s">
        <v>670</v>
      </c>
      <c r="B99" s="199" t="s">
        <v>660</v>
      </c>
      <c r="C99" s="3" t="s">
        <v>151</v>
      </c>
      <c r="D99" s="238"/>
      <c r="E99" s="156"/>
      <c r="F99" s="260"/>
    </row>
    <row r="100" spans="1:6" ht="21" customHeight="1" x14ac:dyDescent="0.25">
      <c r="A100" s="65" t="s">
        <v>239</v>
      </c>
      <c r="B100" s="206" t="s">
        <v>426</v>
      </c>
      <c r="C100" s="2" t="s">
        <v>152</v>
      </c>
      <c r="D100" s="142" t="s">
        <v>427</v>
      </c>
      <c r="E100" s="151"/>
      <c r="F100" s="35">
        <f>+F101+F102</f>
        <v>0</v>
      </c>
    </row>
    <row r="101" spans="1:6" ht="21" customHeight="1" x14ac:dyDescent="0.25">
      <c r="A101" s="65" t="s">
        <v>281</v>
      </c>
      <c r="B101" s="197" t="s">
        <v>662</v>
      </c>
      <c r="C101" s="1" t="s">
        <v>153</v>
      </c>
      <c r="D101" s="125"/>
      <c r="E101" s="153"/>
      <c r="F101" s="24"/>
    </row>
    <row r="102" spans="1:6" ht="21" customHeight="1" thickBot="1" x14ac:dyDescent="0.3">
      <c r="A102" s="65" t="s">
        <v>240</v>
      </c>
      <c r="B102" s="199" t="s">
        <v>661</v>
      </c>
      <c r="C102" s="36" t="s">
        <v>154</v>
      </c>
      <c r="D102" s="136"/>
      <c r="E102" s="154"/>
      <c r="F102" s="22"/>
    </row>
    <row r="103" spans="1:6" ht="21" customHeight="1" thickBot="1" x14ac:dyDescent="0.3">
      <c r="A103" s="106" t="s">
        <v>241</v>
      </c>
      <c r="B103" s="195" t="s">
        <v>428</v>
      </c>
      <c r="C103" s="4" t="s">
        <v>13</v>
      </c>
      <c r="D103" s="178" t="s">
        <v>429</v>
      </c>
      <c r="E103" s="150"/>
      <c r="F103" s="261">
        <f>+F104+F105+F106</f>
        <v>0</v>
      </c>
    </row>
    <row r="104" spans="1:6" ht="21" customHeight="1" thickTop="1" x14ac:dyDescent="0.25">
      <c r="A104" s="65" t="s">
        <v>242</v>
      </c>
      <c r="B104" s="197" t="s">
        <v>430</v>
      </c>
      <c r="C104" s="1" t="s">
        <v>155</v>
      </c>
      <c r="D104" s="125"/>
      <c r="E104" s="152"/>
      <c r="F104" s="25"/>
    </row>
    <row r="105" spans="1:6" ht="21" customHeight="1" x14ac:dyDescent="0.25">
      <c r="A105" s="65" t="s">
        <v>243</v>
      </c>
      <c r="B105" s="197" t="s">
        <v>431</v>
      </c>
      <c r="C105" s="1" t="s">
        <v>156</v>
      </c>
      <c r="D105" s="125"/>
      <c r="E105" s="153"/>
      <c r="F105" s="24"/>
    </row>
    <row r="106" spans="1:6" ht="21" customHeight="1" thickBot="1" x14ac:dyDescent="0.3">
      <c r="A106" s="103" t="s">
        <v>620</v>
      </c>
      <c r="B106" s="199" t="s">
        <v>432</v>
      </c>
      <c r="C106" s="3" t="s">
        <v>157</v>
      </c>
      <c r="D106" s="127"/>
      <c r="E106" s="113"/>
      <c r="F106" s="22"/>
    </row>
    <row r="107" spans="1:6" ht="21" customHeight="1" thickBot="1" x14ac:dyDescent="0.3">
      <c r="A107" s="106" t="s">
        <v>244</v>
      </c>
      <c r="B107" s="194" t="s">
        <v>433</v>
      </c>
      <c r="C107" s="37" t="s">
        <v>158</v>
      </c>
      <c r="D107" s="134"/>
      <c r="E107" s="149"/>
      <c r="F107" s="262"/>
    </row>
    <row r="108" spans="1:6" ht="21" customHeight="1" thickBot="1" x14ac:dyDescent="0.3">
      <c r="A108" s="103" t="s">
        <v>621</v>
      </c>
      <c r="B108" s="194" t="s">
        <v>434</v>
      </c>
      <c r="C108" s="37" t="s">
        <v>159</v>
      </c>
      <c r="D108" s="134"/>
      <c r="E108" s="149"/>
      <c r="F108" s="262"/>
    </row>
    <row r="109" spans="1:6" ht="36" customHeight="1" thickBot="1" x14ac:dyDescent="0.3">
      <c r="A109" s="65" t="s">
        <v>245</v>
      </c>
      <c r="B109" s="194" t="s">
        <v>435</v>
      </c>
      <c r="C109" s="37" t="s">
        <v>160</v>
      </c>
      <c r="D109" s="140" t="s">
        <v>436</v>
      </c>
      <c r="E109" s="149"/>
      <c r="F109" s="38">
        <f>+F110+F115</f>
        <v>0</v>
      </c>
    </row>
    <row r="110" spans="1:6" ht="29.25" customHeight="1" x14ac:dyDescent="0.25">
      <c r="A110" s="65" t="s">
        <v>246</v>
      </c>
      <c r="B110" s="206" t="s">
        <v>437</v>
      </c>
      <c r="C110" s="225" t="s">
        <v>161</v>
      </c>
      <c r="D110" s="142" t="s">
        <v>438</v>
      </c>
      <c r="E110" s="163"/>
      <c r="F110" s="35">
        <f>+F111+F112+F113+F114</f>
        <v>0</v>
      </c>
    </row>
    <row r="111" spans="1:6" ht="21" customHeight="1" x14ac:dyDescent="0.25">
      <c r="A111" s="65" t="s">
        <v>285</v>
      </c>
      <c r="B111" s="196" t="s">
        <v>439</v>
      </c>
      <c r="C111" s="221" t="s">
        <v>162</v>
      </c>
      <c r="D111" s="138"/>
      <c r="E111" s="164"/>
      <c r="F111" s="24"/>
    </row>
    <row r="112" spans="1:6" ht="21" customHeight="1" x14ac:dyDescent="0.25">
      <c r="A112" s="65" t="s">
        <v>260</v>
      </c>
      <c r="B112" s="196" t="s">
        <v>440</v>
      </c>
      <c r="C112" s="221" t="s">
        <v>163</v>
      </c>
      <c r="D112" s="138"/>
      <c r="E112" s="164"/>
      <c r="F112" s="24"/>
    </row>
    <row r="113" spans="1:6" ht="21" customHeight="1" x14ac:dyDescent="0.25">
      <c r="A113" s="65" t="s">
        <v>284</v>
      </c>
      <c r="B113" s="196" t="s">
        <v>441</v>
      </c>
      <c r="C113" s="221" t="s">
        <v>164</v>
      </c>
      <c r="D113" s="138"/>
      <c r="E113" s="164"/>
      <c r="F113" s="24"/>
    </row>
    <row r="114" spans="1:6" ht="21" customHeight="1" thickBot="1" x14ac:dyDescent="0.3">
      <c r="A114" s="65" t="s">
        <v>247</v>
      </c>
      <c r="B114" s="201" t="s">
        <v>442</v>
      </c>
      <c r="C114" s="223" t="s">
        <v>165</v>
      </c>
      <c r="D114" s="139"/>
      <c r="E114" s="165"/>
      <c r="F114" s="22"/>
    </row>
    <row r="115" spans="1:6" ht="27.75" customHeight="1" thickBot="1" x14ac:dyDescent="0.3">
      <c r="A115" s="103" t="s">
        <v>664</v>
      </c>
      <c r="B115" s="207" t="s">
        <v>443</v>
      </c>
      <c r="C115" s="226" t="s">
        <v>14</v>
      </c>
      <c r="D115" s="140" t="s">
        <v>444</v>
      </c>
      <c r="E115" s="115"/>
      <c r="F115" s="38">
        <f>+F116+F131</f>
        <v>0</v>
      </c>
    </row>
    <row r="116" spans="1:6" ht="21" customHeight="1" x14ac:dyDescent="0.25">
      <c r="A116" s="65" t="s">
        <v>248</v>
      </c>
      <c r="B116" s="195" t="s">
        <v>445</v>
      </c>
      <c r="C116" s="4" t="s">
        <v>166</v>
      </c>
      <c r="D116" s="142" t="s">
        <v>446</v>
      </c>
      <c r="E116" s="167"/>
      <c r="F116" s="35">
        <f>+F117+F120+F121+F122+F123+F124+F125+F126+F127</f>
        <v>0</v>
      </c>
    </row>
    <row r="117" spans="1:6" ht="21" customHeight="1" x14ac:dyDescent="0.25">
      <c r="A117" s="65" t="s">
        <v>252</v>
      </c>
      <c r="B117" s="196" t="s">
        <v>447</v>
      </c>
      <c r="C117" s="1" t="s">
        <v>448</v>
      </c>
      <c r="D117" s="142" t="s">
        <v>449</v>
      </c>
      <c r="E117" s="166"/>
      <c r="F117" s="256">
        <f>+F118+F119</f>
        <v>0</v>
      </c>
    </row>
    <row r="118" spans="1:6" ht="21" customHeight="1" x14ac:dyDescent="0.25">
      <c r="A118" s="103" t="s">
        <v>627</v>
      </c>
      <c r="B118" s="197" t="s">
        <v>450</v>
      </c>
      <c r="C118" s="1" t="s">
        <v>451</v>
      </c>
      <c r="D118" s="125"/>
      <c r="E118" s="166"/>
      <c r="F118" s="24"/>
    </row>
    <row r="119" spans="1:6" ht="21" customHeight="1" x14ac:dyDescent="0.25">
      <c r="A119" s="103" t="s">
        <v>628</v>
      </c>
      <c r="B119" s="197" t="s">
        <v>452</v>
      </c>
      <c r="C119" s="1" t="s">
        <v>453</v>
      </c>
      <c r="D119" s="125"/>
      <c r="E119" s="166"/>
      <c r="F119" s="24"/>
    </row>
    <row r="120" spans="1:6" ht="21" customHeight="1" x14ac:dyDescent="0.25">
      <c r="A120" s="65" t="s">
        <v>5</v>
      </c>
      <c r="B120" s="197" t="s">
        <v>454</v>
      </c>
      <c r="C120" s="1" t="s">
        <v>455</v>
      </c>
      <c r="D120" s="142"/>
      <c r="E120" s="166"/>
      <c r="F120" s="24"/>
    </row>
    <row r="121" spans="1:6" ht="21" customHeight="1" x14ac:dyDescent="0.25">
      <c r="A121" s="65" t="s">
        <v>251</v>
      </c>
      <c r="B121" s="197" t="s">
        <v>456</v>
      </c>
      <c r="C121" s="1" t="s">
        <v>457</v>
      </c>
      <c r="D121" s="125"/>
      <c r="E121" s="166"/>
      <c r="F121" s="24"/>
    </row>
    <row r="122" spans="1:6" ht="21" customHeight="1" x14ac:dyDescent="0.25">
      <c r="A122" s="65" t="s">
        <v>286</v>
      </c>
      <c r="B122" s="197" t="s">
        <v>458</v>
      </c>
      <c r="C122" s="1" t="s">
        <v>459</v>
      </c>
      <c r="D122" s="125"/>
      <c r="E122" s="166"/>
      <c r="F122" s="24"/>
    </row>
    <row r="123" spans="1:6" ht="21" customHeight="1" x14ac:dyDescent="0.25">
      <c r="A123" s="65" t="s">
        <v>301</v>
      </c>
      <c r="B123" s="197" t="s">
        <v>460</v>
      </c>
      <c r="C123" s="1" t="s">
        <v>461</v>
      </c>
      <c r="D123" s="125"/>
      <c r="E123" s="166"/>
      <c r="F123" s="24"/>
    </row>
    <row r="124" spans="1:6" ht="21" customHeight="1" x14ac:dyDescent="0.25">
      <c r="A124" s="65" t="s">
        <v>249</v>
      </c>
      <c r="B124" s="197" t="s">
        <v>462</v>
      </c>
      <c r="C124" s="1" t="s">
        <v>463</v>
      </c>
      <c r="D124" s="125"/>
      <c r="E124" s="166"/>
      <c r="F124" s="24"/>
    </row>
    <row r="125" spans="1:6" ht="21" customHeight="1" x14ac:dyDescent="0.25">
      <c r="A125" s="65" t="s">
        <v>250</v>
      </c>
      <c r="B125" s="197" t="s">
        <v>464</v>
      </c>
      <c r="C125" s="1" t="s">
        <v>465</v>
      </c>
      <c r="D125" s="125"/>
      <c r="E125" s="166"/>
      <c r="F125" s="24"/>
    </row>
    <row r="126" spans="1:6" ht="21" customHeight="1" x14ac:dyDescent="0.25">
      <c r="A126" s="65" t="s">
        <v>289</v>
      </c>
      <c r="B126" s="197" t="s">
        <v>466</v>
      </c>
      <c r="C126" s="2" t="s">
        <v>467</v>
      </c>
      <c r="D126" s="124"/>
      <c r="E126" s="167"/>
      <c r="F126" s="24"/>
    </row>
    <row r="127" spans="1:6" ht="21" customHeight="1" x14ac:dyDescent="0.25">
      <c r="A127" s="103" t="s">
        <v>626</v>
      </c>
      <c r="B127" s="196" t="s">
        <v>468</v>
      </c>
      <c r="C127" s="1" t="s">
        <v>469</v>
      </c>
      <c r="D127" s="142" t="s">
        <v>470</v>
      </c>
      <c r="E127" s="166"/>
      <c r="F127" s="256">
        <f>+F128+F129+F130</f>
        <v>0</v>
      </c>
    </row>
    <row r="128" spans="1:6" ht="21" customHeight="1" x14ac:dyDescent="0.25">
      <c r="A128" s="65" t="s">
        <v>287</v>
      </c>
      <c r="B128" s="197" t="s">
        <v>471</v>
      </c>
      <c r="C128" s="1" t="s">
        <v>472</v>
      </c>
      <c r="D128" s="125"/>
      <c r="E128" s="166"/>
      <c r="F128" s="24"/>
    </row>
    <row r="129" spans="1:6" ht="21" customHeight="1" x14ac:dyDescent="0.25">
      <c r="A129" s="65" t="s">
        <v>288</v>
      </c>
      <c r="B129" s="197" t="s">
        <v>473</v>
      </c>
      <c r="C129" s="1" t="s">
        <v>474</v>
      </c>
      <c r="D129" s="125"/>
      <c r="E129" s="166"/>
      <c r="F129" s="24"/>
    </row>
    <row r="130" spans="1:6" ht="21" customHeight="1" thickBot="1" x14ac:dyDescent="0.3">
      <c r="A130" s="65" t="s">
        <v>276</v>
      </c>
      <c r="B130" s="199" t="s">
        <v>475</v>
      </c>
      <c r="C130" s="3" t="s">
        <v>476</v>
      </c>
      <c r="D130" s="127"/>
      <c r="E130" s="168"/>
      <c r="F130" s="22"/>
    </row>
    <row r="131" spans="1:6" ht="21" customHeight="1" x14ac:dyDescent="0.25">
      <c r="A131" s="65" t="s">
        <v>253</v>
      </c>
      <c r="B131" s="206" t="s">
        <v>477</v>
      </c>
      <c r="C131" s="2" t="s">
        <v>478</v>
      </c>
      <c r="D131" s="142" t="s">
        <v>479</v>
      </c>
      <c r="E131" s="167"/>
      <c r="F131" s="35">
        <f>+F132+F135+F136+F137+F138+F139+F140+F141</f>
        <v>0</v>
      </c>
    </row>
    <row r="132" spans="1:6" ht="21" customHeight="1" x14ac:dyDescent="0.25">
      <c r="A132" s="65" t="s">
        <v>291</v>
      </c>
      <c r="B132" s="197" t="s">
        <v>480</v>
      </c>
      <c r="C132" s="1" t="s">
        <v>481</v>
      </c>
      <c r="D132" s="142" t="s">
        <v>482</v>
      </c>
      <c r="E132" s="166"/>
      <c r="F132" s="256">
        <f>+F133+F134</f>
        <v>0</v>
      </c>
    </row>
    <row r="133" spans="1:6" ht="21" customHeight="1" x14ac:dyDescent="0.25">
      <c r="A133" s="103" t="s">
        <v>624</v>
      </c>
      <c r="B133" s="197" t="s">
        <v>483</v>
      </c>
      <c r="C133" s="1" t="s">
        <v>484</v>
      </c>
      <c r="D133" s="125"/>
      <c r="E133" s="166"/>
      <c r="F133" s="24"/>
    </row>
    <row r="134" spans="1:6" ht="21" customHeight="1" x14ac:dyDescent="0.25">
      <c r="A134" s="103" t="s">
        <v>625</v>
      </c>
      <c r="B134" s="197" t="s">
        <v>485</v>
      </c>
      <c r="C134" s="1" t="s">
        <v>486</v>
      </c>
      <c r="D134" s="125"/>
      <c r="E134" s="166"/>
      <c r="F134" s="24"/>
    </row>
    <row r="135" spans="1:6" ht="21" customHeight="1" x14ac:dyDescent="0.25">
      <c r="A135" s="65" t="s">
        <v>6</v>
      </c>
      <c r="B135" s="197" t="s">
        <v>487</v>
      </c>
      <c r="C135" s="1" t="s">
        <v>488</v>
      </c>
      <c r="D135" s="125"/>
      <c r="E135" s="166"/>
      <c r="F135" s="24"/>
    </row>
    <row r="136" spans="1:6" ht="21" customHeight="1" x14ac:dyDescent="0.25">
      <c r="A136" s="65" t="s">
        <v>290</v>
      </c>
      <c r="B136" s="197" t="s">
        <v>489</v>
      </c>
      <c r="C136" s="1" t="s">
        <v>490</v>
      </c>
      <c r="D136" s="125"/>
      <c r="E136" s="166"/>
      <c r="F136" s="24"/>
    </row>
    <row r="137" spans="1:6" ht="21" customHeight="1" x14ac:dyDescent="0.25">
      <c r="A137" s="65" t="s">
        <v>254</v>
      </c>
      <c r="B137" s="197" t="s">
        <v>491</v>
      </c>
      <c r="C137" s="1" t="s">
        <v>492</v>
      </c>
      <c r="D137" s="125"/>
      <c r="E137" s="166"/>
      <c r="F137" s="24"/>
    </row>
    <row r="138" spans="1:6" ht="21" customHeight="1" x14ac:dyDescent="0.25">
      <c r="A138" s="103" t="s">
        <v>622</v>
      </c>
      <c r="B138" s="197" t="s">
        <v>493</v>
      </c>
      <c r="C138" s="1" t="s">
        <v>494</v>
      </c>
      <c r="D138" s="125"/>
      <c r="E138" s="166"/>
      <c r="F138" s="24"/>
    </row>
    <row r="139" spans="1:6" ht="21" customHeight="1" x14ac:dyDescent="0.25">
      <c r="A139" s="65" t="s">
        <v>2</v>
      </c>
      <c r="B139" s="197" t="s">
        <v>495</v>
      </c>
      <c r="C139" s="2" t="s">
        <v>496</v>
      </c>
      <c r="D139" s="124"/>
      <c r="E139" s="167"/>
      <c r="F139" s="24"/>
    </row>
    <row r="140" spans="1:6" ht="21" customHeight="1" x14ac:dyDescent="0.25">
      <c r="A140" s="65" t="s">
        <v>3</v>
      </c>
      <c r="B140" s="197" t="s">
        <v>497</v>
      </c>
      <c r="C140" s="1" t="s">
        <v>498</v>
      </c>
      <c r="D140" s="125"/>
      <c r="E140" s="166"/>
      <c r="F140" s="24"/>
    </row>
    <row r="141" spans="1:6" ht="21" customHeight="1" x14ac:dyDescent="0.25">
      <c r="A141" s="103" t="s">
        <v>623</v>
      </c>
      <c r="B141" s="196" t="s">
        <v>499</v>
      </c>
      <c r="C141" s="1" t="s">
        <v>500</v>
      </c>
      <c r="D141" s="142" t="s">
        <v>501</v>
      </c>
      <c r="E141" s="166"/>
      <c r="F141" s="256">
        <f>+F142+F143+F144+F145+F146+F147+F148</f>
        <v>0</v>
      </c>
    </row>
    <row r="142" spans="1:6" ht="21" customHeight="1" x14ac:dyDescent="0.25">
      <c r="A142" s="65" t="s">
        <v>275</v>
      </c>
      <c r="B142" s="197" t="s">
        <v>502</v>
      </c>
      <c r="C142" s="1" t="s">
        <v>503</v>
      </c>
      <c r="D142" s="125"/>
      <c r="E142" s="166"/>
      <c r="F142" s="25"/>
    </row>
    <row r="143" spans="1:6" ht="21" customHeight="1" x14ac:dyDescent="0.25">
      <c r="A143" s="65" t="s">
        <v>7</v>
      </c>
      <c r="B143" s="197" t="s">
        <v>504</v>
      </c>
      <c r="C143" s="1" t="s">
        <v>505</v>
      </c>
      <c r="D143" s="125"/>
      <c r="E143" s="166"/>
      <c r="F143" s="25"/>
    </row>
    <row r="144" spans="1:6" ht="21" customHeight="1" x14ac:dyDescent="0.25">
      <c r="A144" s="65" t="s">
        <v>274</v>
      </c>
      <c r="B144" s="197" t="s">
        <v>506</v>
      </c>
      <c r="C144" s="2" t="s">
        <v>507</v>
      </c>
      <c r="D144" s="124"/>
      <c r="E144" s="167"/>
      <c r="F144" s="25"/>
    </row>
    <row r="145" spans="1:6" ht="21" customHeight="1" x14ac:dyDescent="0.25">
      <c r="A145" s="65" t="s">
        <v>255</v>
      </c>
      <c r="B145" s="197" t="s">
        <v>508</v>
      </c>
      <c r="C145" s="1" t="s">
        <v>509</v>
      </c>
      <c r="D145" s="125"/>
      <c r="E145" s="166"/>
      <c r="F145" s="25"/>
    </row>
    <row r="146" spans="1:6" ht="21" customHeight="1" x14ac:dyDescent="0.25">
      <c r="A146" s="65" t="s">
        <v>256</v>
      </c>
      <c r="B146" s="197" t="s">
        <v>510</v>
      </c>
      <c r="C146" s="1" t="s">
        <v>511</v>
      </c>
      <c r="D146" s="125"/>
      <c r="E146" s="166"/>
      <c r="F146" s="25"/>
    </row>
    <row r="147" spans="1:6" ht="21" customHeight="1" x14ac:dyDescent="0.25">
      <c r="A147" s="65" t="s">
        <v>292</v>
      </c>
      <c r="B147" s="197" t="s">
        <v>512</v>
      </c>
      <c r="C147" s="1" t="s">
        <v>513</v>
      </c>
      <c r="D147" s="125"/>
      <c r="E147" s="166"/>
      <c r="F147" s="25"/>
    </row>
    <row r="148" spans="1:6" ht="21" customHeight="1" thickBot="1" x14ac:dyDescent="0.3">
      <c r="A148" s="103" t="s">
        <v>4</v>
      </c>
      <c r="B148" s="208" t="s">
        <v>514</v>
      </c>
      <c r="C148" s="224" t="s">
        <v>515</v>
      </c>
      <c r="D148" s="137"/>
      <c r="E148" s="169"/>
      <c r="F148" s="22"/>
    </row>
    <row r="149" spans="1:6" ht="21" customHeight="1" x14ac:dyDescent="0.25">
      <c r="A149" s="65" t="s">
        <v>8</v>
      </c>
      <c r="B149" s="195" t="s">
        <v>516</v>
      </c>
      <c r="C149" s="4" t="s">
        <v>517</v>
      </c>
      <c r="D149" s="121" t="s">
        <v>518</v>
      </c>
      <c r="E149" s="116"/>
      <c r="F149" s="35">
        <f>+F150+F151</f>
        <v>0</v>
      </c>
    </row>
    <row r="150" spans="1:6" ht="21" customHeight="1" x14ac:dyDescent="0.25">
      <c r="A150" s="65" t="s">
        <v>9</v>
      </c>
      <c r="B150" s="197" t="s">
        <v>519</v>
      </c>
      <c r="C150" s="1" t="s">
        <v>520</v>
      </c>
      <c r="D150" s="125"/>
      <c r="E150" s="153"/>
      <c r="F150" s="24"/>
    </row>
    <row r="151" spans="1:6" ht="21" customHeight="1" thickBot="1" x14ac:dyDescent="0.3">
      <c r="A151" s="65" t="s">
        <v>10</v>
      </c>
      <c r="B151" s="199" t="s">
        <v>521</v>
      </c>
      <c r="C151" s="3" t="s">
        <v>522</v>
      </c>
      <c r="D151" s="127"/>
      <c r="E151" s="113"/>
      <c r="F151" s="24"/>
    </row>
    <row r="152" spans="1:6" ht="31.2" x14ac:dyDescent="0.25">
      <c r="A152" s="61"/>
      <c r="B152" s="186" t="s">
        <v>300</v>
      </c>
      <c r="C152" s="319" t="s">
        <v>48</v>
      </c>
      <c r="D152" s="132" t="s">
        <v>21</v>
      </c>
      <c r="E152" s="321" t="s">
        <v>49</v>
      </c>
      <c r="F152" s="9">
        <f>+F3</f>
        <v>46023</v>
      </c>
    </row>
    <row r="153" spans="1:6" ht="14.4" thickBot="1" x14ac:dyDescent="0.3">
      <c r="A153" s="65" t="s">
        <v>183</v>
      </c>
      <c r="B153" s="187" t="s">
        <v>1</v>
      </c>
      <c r="C153" s="320"/>
      <c r="D153" s="133"/>
      <c r="E153" s="322"/>
      <c r="F153" s="10">
        <f>+F4</f>
        <v>46112</v>
      </c>
    </row>
    <row r="154" spans="1:6" ht="21" customHeight="1" x14ac:dyDescent="0.25">
      <c r="A154" s="65" t="s">
        <v>26</v>
      </c>
      <c r="B154" s="249" t="s">
        <v>672</v>
      </c>
      <c r="C154" s="83" t="s">
        <v>63</v>
      </c>
      <c r="D154" s="182"/>
      <c r="E154" s="170"/>
      <c r="F154" s="24"/>
    </row>
    <row r="155" spans="1:6" ht="21" customHeight="1" thickBot="1" x14ac:dyDescent="0.3">
      <c r="A155" s="65" t="s">
        <v>22</v>
      </c>
      <c r="B155" s="214" t="s">
        <v>523</v>
      </c>
      <c r="C155" s="227" t="s">
        <v>64</v>
      </c>
      <c r="D155" s="183"/>
      <c r="E155" s="147"/>
      <c r="F155" s="22"/>
    </row>
    <row r="156" spans="1:6" ht="21" customHeight="1" x14ac:dyDescent="0.25">
      <c r="A156" s="65" t="s">
        <v>29</v>
      </c>
      <c r="B156" s="209" t="s">
        <v>524</v>
      </c>
      <c r="C156" s="83" t="s">
        <v>65</v>
      </c>
      <c r="D156" s="178" t="s">
        <v>525</v>
      </c>
      <c r="E156" s="145"/>
      <c r="F156" s="35">
        <f>+F157+F158+F159</f>
        <v>0</v>
      </c>
    </row>
    <row r="157" spans="1:6" ht="21" customHeight="1" x14ac:dyDescent="0.25">
      <c r="A157" s="65" t="s">
        <v>23</v>
      </c>
      <c r="B157" s="210" t="s">
        <v>526</v>
      </c>
      <c r="C157" s="84" t="s">
        <v>66</v>
      </c>
      <c r="D157" s="135"/>
      <c r="E157" s="146"/>
      <c r="F157" s="24"/>
    </row>
    <row r="158" spans="1:6" ht="21" customHeight="1" x14ac:dyDescent="0.25">
      <c r="A158" s="65" t="s">
        <v>30</v>
      </c>
      <c r="B158" s="210" t="s">
        <v>527</v>
      </c>
      <c r="C158" s="84" t="s">
        <v>67</v>
      </c>
      <c r="D158" s="135"/>
      <c r="E158" s="146"/>
      <c r="F158" s="24"/>
    </row>
    <row r="159" spans="1:6" ht="21" customHeight="1" thickBot="1" x14ac:dyDescent="0.3">
      <c r="A159" s="65" t="s">
        <v>31</v>
      </c>
      <c r="B159" s="211" t="s">
        <v>528</v>
      </c>
      <c r="C159" s="73" t="s">
        <v>68</v>
      </c>
      <c r="D159" s="122"/>
      <c r="E159" s="117"/>
      <c r="F159" s="22"/>
    </row>
    <row r="160" spans="1:6" ht="21" customHeight="1" x14ac:dyDescent="0.25">
      <c r="A160" s="76" t="s">
        <v>24</v>
      </c>
      <c r="B160" s="209" t="s">
        <v>20</v>
      </c>
      <c r="C160" s="83" t="s">
        <v>69</v>
      </c>
      <c r="D160" s="178" t="s">
        <v>529</v>
      </c>
      <c r="E160" s="145"/>
      <c r="F160" s="35">
        <f>+F155-F157</f>
        <v>0</v>
      </c>
    </row>
    <row r="161" spans="1:6" ht="21.75" customHeight="1" thickBot="1" x14ac:dyDescent="0.3">
      <c r="A161" s="65" t="s">
        <v>25</v>
      </c>
      <c r="B161" s="212" t="s">
        <v>530</v>
      </c>
      <c r="C161" s="73" t="s">
        <v>70</v>
      </c>
      <c r="D161" s="122" t="s">
        <v>678</v>
      </c>
      <c r="E161" s="117"/>
      <c r="F161" s="118">
        <f>+F154-F162-F163</f>
        <v>0</v>
      </c>
    </row>
    <row r="162" spans="1:6" ht="21" customHeight="1" x14ac:dyDescent="0.25">
      <c r="A162" s="65" t="s">
        <v>27</v>
      </c>
      <c r="B162" s="249" t="s">
        <v>531</v>
      </c>
      <c r="C162" s="83" t="s">
        <v>71</v>
      </c>
      <c r="D162" s="178"/>
      <c r="E162" s="145"/>
      <c r="F162" s="25"/>
    </row>
    <row r="163" spans="1:6" ht="21" customHeight="1" thickBot="1" x14ac:dyDescent="0.3">
      <c r="A163" s="65" t="s">
        <v>28</v>
      </c>
      <c r="B163" s="211" t="s">
        <v>532</v>
      </c>
      <c r="C163" s="73" t="s">
        <v>72</v>
      </c>
      <c r="D163" s="122"/>
      <c r="E163" s="117"/>
      <c r="F163" s="22"/>
    </row>
    <row r="164" spans="1:6" ht="21" customHeight="1" thickBot="1" x14ac:dyDescent="0.3">
      <c r="A164" s="76" t="s">
        <v>32</v>
      </c>
      <c r="B164" s="213" t="s">
        <v>19</v>
      </c>
      <c r="C164" s="81" t="s">
        <v>73</v>
      </c>
      <c r="D164" s="140" t="s">
        <v>673</v>
      </c>
      <c r="E164" s="171"/>
      <c r="F164" s="247">
        <f>+F155+F161-F156</f>
        <v>0</v>
      </c>
    </row>
    <row r="165" spans="1:6" ht="21" customHeight="1" x14ac:dyDescent="0.25">
      <c r="A165" s="65" t="s">
        <v>33</v>
      </c>
      <c r="B165" s="209" t="s">
        <v>533</v>
      </c>
      <c r="C165" s="83" t="s">
        <v>74</v>
      </c>
      <c r="D165" s="141" t="s">
        <v>534</v>
      </c>
      <c r="E165" s="145"/>
      <c r="F165" s="248">
        <f>+F166+F167</f>
        <v>0</v>
      </c>
    </row>
    <row r="166" spans="1:6" ht="21" customHeight="1" x14ac:dyDescent="0.25">
      <c r="A166" s="65" t="s">
        <v>34</v>
      </c>
      <c r="B166" s="210" t="s">
        <v>535</v>
      </c>
      <c r="C166" s="84" t="s">
        <v>75</v>
      </c>
      <c r="D166" s="135"/>
      <c r="E166" s="146"/>
      <c r="F166" s="24"/>
    </row>
    <row r="167" spans="1:6" ht="21" customHeight="1" x14ac:dyDescent="0.25">
      <c r="A167" s="77" t="s">
        <v>629</v>
      </c>
      <c r="B167" s="210" t="s">
        <v>536</v>
      </c>
      <c r="C167" s="84" t="s">
        <v>76</v>
      </c>
      <c r="D167" s="135" t="s">
        <v>537</v>
      </c>
      <c r="E167" s="146"/>
      <c r="F167" s="82">
        <f>+F168+F169</f>
        <v>0</v>
      </c>
    </row>
    <row r="168" spans="1:6" ht="21" customHeight="1" x14ac:dyDescent="0.25">
      <c r="A168" s="76" t="s">
        <v>35</v>
      </c>
      <c r="B168" s="210" t="s">
        <v>538</v>
      </c>
      <c r="C168" s="84" t="s">
        <v>77</v>
      </c>
      <c r="D168" s="142"/>
      <c r="E168" s="146"/>
      <c r="F168" s="24"/>
    </row>
    <row r="169" spans="1:6" ht="21" customHeight="1" thickBot="1" x14ac:dyDescent="0.3">
      <c r="A169" s="76" t="s">
        <v>36</v>
      </c>
      <c r="B169" s="211" t="s">
        <v>539</v>
      </c>
      <c r="C169" s="73" t="s">
        <v>78</v>
      </c>
      <c r="D169" s="122"/>
      <c r="E169" s="117"/>
      <c r="F169" s="22"/>
    </row>
    <row r="170" spans="1:6" ht="21" customHeight="1" x14ac:dyDescent="0.25">
      <c r="A170" s="77" t="s">
        <v>630</v>
      </c>
      <c r="B170" s="209" t="s">
        <v>540</v>
      </c>
      <c r="C170" s="83" t="s">
        <v>79</v>
      </c>
      <c r="D170" s="178" t="s">
        <v>541</v>
      </c>
      <c r="E170" s="145"/>
      <c r="F170" s="35">
        <f>+F171+F174+F175</f>
        <v>0</v>
      </c>
    </row>
    <row r="171" spans="1:6" ht="21" customHeight="1" x14ac:dyDescent="0.25">
      <c r="A171" s="77" t="s">
        <v>631</v>
      </c>
      <c r="B171" s="210" t="s">
        <v>542</v>
      </c>
      <c r="C171" s="84" t="s">
        <v>80</v>
      </c>
      <c r="D171" s="135" t="s">
        <v>543</v>
      </c>
      <c r="E171" s="146"/>
      <c r="F171" s="256">
        <f>+F172+F173</f>
        <v>0</v>
      </c>
    </row>
    <row r="172" spans="1:6" ht="21" customHeight="1" x14ac:dyDescent="0.25">
      <c r="A172" s="76" t="s">
        <v>38</v>
      </c>
      <c r="B172" s="210" t="s">
        <v>544</v>
      </c>
      <c r="C172" s="84" t="s">
        <v>81</v>
      </c>
      <c r="D172" s="135"/>
      <c r="E172" s="146"/>
      <c r="F172" s="24"/>
    </row>
    <row r="173" spans="1:6" ht="21" customHeight="1" x14ac:dyDescent="0.25">
      <c r="A173" s="77" t="s">
        <v>632</v>
      </c>
      <c r="B173" s="210" t="s">
        <v>545</v>
      </c>
      <c r="C173" s="84" t="s">
        <v>82</v>
      </c>
      <c r="D173" s="135"/>
      <c r="E173" s="146"/>
      <c r="F173" s="24"/>
    </row>
    <row r="174" spans="1:6" ht="21" customHeight="1" x14ac:dyDescent="0.25">
      <c r="A174" s="77" t="s">
        <v>633</v>
      </c>
      <c r="B174" s="210" t="s">
        <v>546</v>
      </c>
      <c r="C174" s="84" t="s">
        <v>83</v>
      </c>
      <c r="D174" s="135"/>
      <c r="E174" s="146"/>
      <c r="F174" s="24"/>
    </row>
    <row r="175" spans="1:6" ht="21" customHeight="1" thickBot="1" x14ac:dyDescent="0.3">
      <c r="A175" s="77" t="s">
        <v>634</v>
      </c>
      <c r="B175" s="214" t="s">
        <v>547</v>
      </c>
      <c r="C175" s="227" t="s">
        <v>84</v>
      </c>
      <c r="D175" s="183"/>
      <c r="E175" s="147"/>
      <c r="F175" s="80"/>
    </row>
    <row r="176" spans="1:6" ht="21" customHeight="1" x14ac:dyDescent="0.25">
      <c r="A176" s="77" t="s">
        <v>636</v>
      </c>
      <c r="B176" s="209" t="s">
        <v>548</v>
      </c>
      <c r="C176" s="83" t="s">
        <v>85</v>
      </c>
      <c r="D176" s="178" t="s">
        <v>549</v>
      </c>
      <c r="E176" s="264"/>
      <c r="F176" s="40">
        <f>+F177+F178+F179</f>
        <v>0</v>
      </c>
    </row>
    <row r="177" spans="1:6" ht="21" customHeight="1" x14ac:dyDescent="0.25">
      <c r="A177" s="76" t="s">
        <v>293</v>
      </c>
      <c r="B177" s="210" t="s">
        <v>550</v>
      </c>
      <c r="C177" s="84" t="s">
        <v>86</v>
      </c>
      <c r="D177" s="135"/>
      <c r="E177" s="265"/>
      <c r="F177" s="24"/>
    </row>
    <row r="178" spans="1:6" ht="21" customHeight="1" x14ac:dyDescent="0.25">
      <c r="A178" s="76" t="s">
        <v>294</v>
      </c>
      <c r="B178" s="210" t="s">
        <v>551</v>
      </c>
      <c r="C178" s="84" t="s">
        <v>87</v>
      </c>
      <c r="D178" s="135"/>
      <c r="E178" s="265"/>
      <c r="F178" s="24"/>
    </row>
    <row r="179" spans="1:6" ht="21" customHeight="1" thickBot="1" x14ac:dyDescent="0.3">
      <c r="A179" s="77" t="s">
        <v>635</v>
      </c>
      <c r="B179" s="211" t="s">
        <v>552</v>
      </c>
      <c r="C179" s="73" t="s">
        <v>88</v>
      </c>
      <c r="D179" s="122"/>
      <c r="E179" s="266"/>
      <c r="F179" s="22"/>
    </row>
    <row r="180" spans="1:6" ht="21" customHeight="1" x14ac:dyDescent="0.25">
      <c r="A180" s="77" t="s">
        <v>638</v>
      </c>
      <c r="B180" s="206" t="s">
        <v>553</v>
      </c>
      <c r="C180" s="228" t="s">
        <v>89</v>
      </c>
      <c r="D180" s="142" t="s">
        <v>554</v>
      </c>
      <c r="E180" s="172"/>
      <c r="F180" s="250">
        <f>+F181+F182+F183+F184+F185</f>
        <v>0</v>
      </c>
    </row>
    <row r="181" spans="1:6" ht="21" customHeight="1" x14ac:dyDescent="0.25">
      <c r="A181" s="76" t="s">
        <v>295</v>
      </c>
      <c r="B181" s="197" t="s">
        <v>555</v>
      </c>
      <c r="C181" s="84" t="s">
        <v>90</v>
      </c>
      <c r="D181" s="135"/>
      <c r="E181" s="146"/>
      <c r="F181" s="24"/>
    </row>
    <row r="182" spans="1:6" ht="21" customHeight="1" x14ac:dyDescent="0.25">
      <c r="A182" s="76" t="s">
        <v>296</v>
      </c>
      <c r="B182" s="197" t="s">
        <v>556</v>
      </c>
      <c r="C182" s="84" t="s">
        <v>91</v>
      </c>
      <c r="D182" s="135"/>
      <c r="E182" s="146"/>
      <c r="F182" s="24"/>
    </row>
    <row r="183" spans="1:6" ht="21" customHeight="1" x14ac:dyDescent="0.25">
      <c r="A183" s="65" t="s">
        <v>37</v>
      </c>
      <c r="B183" s="197" t="s">
        <v>557</v>
      </c>
      <c r="C183" s="84" t="s">
        <v>92</v>
      </c>
      <c r="D183" s="135"/>
      <c r="E183" s="146"/>
      <c r="F183" s="24"/>
    </row>
    <row r="184" spans="1:6" ht="21" customHeight="1" x14ac:dyDescent="0.25">
      <c r="A184" s="65" t="s">
        <v>297</v>
      </c>
      <c r="B184" s="197" t="s">
        <v>558</v>
      </c>
      <c r="C184" s="2" t="s">
        <v>93</v>
      </c>
      <c r="D184" s="124"/>
      <c r="E184" s="173"/>
      <c r="F184" s="24"/>
    </row>
    <row r="185" spans="1:6" ht="21" customHeight="1" thickBot="1" x14ac:dyDescent="0.3">
      <c r="A185" s="103" t="s">
        <v>637</v>
      </c>
      <c r="B185" s="199" t="s">
        <v>559</v>
      </c>
      <c r="C185" s="3" t="s">
        <v>94</v>
      </c>
      <c r="D185" s="127"/>
      <c r="E185" s="113"/>
      <c r="F185" s="80"/>
    </row>
    <row r="186" spans="1:6" ht="36" customHeight="1" thickBot="1" x14ac:dyDescent="0.3">
      <c r="A186" s="65" t="s">
        <v>39</v>
      </c>
      <c r="B186" s="194" t="s">
        <v>560</v>
      </c>
      <c r="C186" s="37" t="s">
        <v>95</v>
      </c>
      <c r="D186" s="134" t="s">
        <v>561</v>
      </c>
      <c r="E186" s="149"/>
      <c r="F186" s="251">
        <f>+F164-F165-F170+F176-F180</f>
        <v>0</v>
      </c>
    </row>
    <row r="187" spans="1:6" ht="26.25" customHeight="1" x14ac:dyDescent="0.25">
      <c r="A187" s="103" t="s">
        <v>639</v>
      </c>
      <c r="B187" s="205" t="s">
        <v>562</v>
      </c>
      <c r="C187" s="4" t="s">
        <v>96</v>
      </c>
      <c r="D187" s="121" t="s">
        <v>563</v>
      </c>
      <c r="E187" s="150"/>
      <c r="F187" s="252">
        <f>+F188+F189</f>
        <v>0</v>
      </c>
    </row>
    <row r="188" spans="1:6" ht="21" customHeight="1" x14ac:dyDescent="0.25">
      <c r="A188" s="103" t="s">
        <v>640</v>
      </c>
      <c r="B188" s="197" t="s">
        <v>564</v>
      </c>
      <c r="C188" s="1" t="s">
        <v>97</v>
      </c>
      <c r="D188" s="125"/>
      <c r="E188" s="152"/>
      <c r="F188" s="24"/>
    </row>
    <row r="189" spans="1:6" ht="21" customHeight="1" thickBot="1" x14ac:dyDescent="0.3">
      <c r="A189" s="103" t="s">
        <v>641</v>
      </c>
      <c r="B189" s="199" t="s">
        <v>565</v>
      </c>
      <c r="C189" s="3" t="s">
        <v>98</v>
      </c>
      <c r="D189" s="127"/>
      <c r="E189" s="156"/>
      <c r="F189" s="80"/>
    </row>
    <row r="190" spans="1:6" ht="23.25" customHeight="1" thickBot="1" x14ac:dyDescent="0.3">
      <c r="A190" s="65" t="s">
        <v>40</v>
      </c>
      <c r="B190" s="253" t="s">
        <v>566</v>
      </c>
      <c r="C190" s="229" t="s">
        <v>99</v>
      </c>
      <c r="D190" s="143"/>
      <c r="E190" s="155"/>
      <c r="F190" s="112"/>
    </row>
    <row r="191" spans="1:6" ht="21" customHeight="1" x14ac:dyDescent="0.25">
      <c r="A191" s="103" t="s">
        <v>642</v>
      </c>
      <c r="B191" s="205" t="s">
        <v>567</v>
      </c>
      <c r="C191" s="4" t="s">
        <v>100</v>
      </c>
      <c r="D191" s="121" t="s">
        <v>568</v>
      </c>
      <c r="E191" s="150"/>
      <c r="F191" s="41">
        <f>+F192+F193</f>
        <v>0</v>
      </c>
    </row>
    <row r="192" spans="1:6" ht="21" customHeight="1" x14ac:dyDescent="0.25">
      <c r="A192" s="103" t="s">
        <v>643</v>
      </c>
      <c r="B192" s="215" t="s">
        <v>569</v>
      </c>
      <c r="C192" s="1" t="s">
        <v>101</v>
      </c>
      <c r="D192" s="125"/>
      <c r="E192" s="152"/>
      <c r="F192" s="24"/>
    </row>
    <row r="193" spans="1:6" ht="21" customHeight="1" thickBot="1" x14ac:dyDescent="0.3">
      <c r="A193" s="103" t="s">
        <v>644</v>
      </c>
      <c r="B193" s="199" t="s">
        <v>570</v>
      </c>
      <c r="C193" s="3" t="s">
        <v>102</v>
      </c>
      <c r="D193" s="127"/>
      <c r="E193" s="156"/>
      <c r="F193" s="80"/>
    </row>
    <row r="194" spans="1:6" ht="21" customHeight="1" thickBot="1" x14ac:dyDescent="0.3">
      <c r="A194" s="103" t="s">
        <v>645</v>
      </c>
      <c r="B194" s="253" t="s">
        <v>571</v>
      </c>
      <c r="C194" s="229" t="s">
        <v>103</v>
      </c>
      <c r="D194" s="143"/>
      <c r="E194" s="155"/>
      <c r="F194" s="112"/>
    </row>
    <row r="195" spans="1:6" ht="21" customHeight="1" x14ac:dyDescent="0.25">
      <c r="A195" s="103" t="s">
        <v>646</v>
      </c>
      <c r="B195" s="205" t="s">
        <v>572</v>
      </c>
      <c r="C195" s="4" t="s">
        <v>104</v>
      </c>
      <c r="D195" s="121" t="s">
        <v>573</v>
      </c>
      <c r="E195" s="150"/>
      <c r="F195" s="41">
        <f>+F196+F197</f>
        <v>0</v>
      </c>
    </row>
    <row r="196" spans="1:6" ht="21" customHeight="1" x14ac:dyDescent="0.25">
      <c r="A196" s="103" t="s">
        <v>647</v>
      </c>
      <c r="B196" s="197" t="s">
        <v>574</v>
      </c>
      <c r="C196" s="1" t="s">
        <v>105</v>
      </c>
      <c r="D196" s="125"/>
      <c r="E196" s="153"/>
      <c r="F196" s="24"/>
    </row>
    <row r="197" spans="1:6" ht="21" customHeight="1" thickBot="1" x14ac:dyDescent="0.3">
      <c r="A197" s="103" t="s">
        <v>648</v>
      </c>
      <c r="B197" s="199" t="s">
        <v>575</v>
      </c>
      <c r="C197" s="36" t="s">
        <v>106</v>
      </c>
      <c r="D197" s="126"/>
      <c r="E197" s="154"/>
      <c r="F197" s="22"/>
    </row>
    <row r="198" spans="1:6" ht="21" customHeight="1" thickBot="1" x14ac:dyDescent="0.3">
      <c r="A198" s="65" t="s">
        <v>298</v>
      </c>
      <c r="B198" s="253" t="s">
        <v>576</v>
      </c>
      <c r="C198" s="229" t="s">
        <v>107</v>
      </c>
      <c r="D198" s="143"/>
      <c r="E198" s="155"/>
      <c r="F198" s="112"/>
    </row>
    <row r="199" spans="1:6" ht="21" customHeight="1" x14ac:dyDescent="0.25">
      <c r="A199" s="65" t="s">
        <v>41</v>
      </c>
      <c r="B199" s="205" t="s">
        <v>577</v>
      </c>
      <c r="C199" s="4" t="s">
        <v>108</v>
      </c>
      <c r="D199" s="121" t="s">
        <v>578</v>
      </c>
      <c r="E199" s="116"/>
      <c r="F199" s="41">
        <f>+F200+F201</f>
        <v>0</v>
      </c>
    </row>
    <row r="200" spans="1:6" ht="21" customHeight="1" x14ac:dyDescent="0.25">
      <c r="A200" s="103" t="s">
        <v>649</v>
      </c>
      <c r="B200" s="197" t="s">
        <v>579</v>
      </c>
      <c r="C200" s="2" t="s">
        <v>11</v>
      </c>
      <c r="D200" s="124"/>
      <c r="E200" s="151"/>
      <c r="F200" s="24"/>
    </row>
    <row r="201" spans="1:6" ht="21" customHeight="1" thickBot="1" x14ac:dyDescent="0.3">
      <c r="A201" s="103" t="s">
        <v>650</v>
      </c>
      <c r="B201" s="199" t="s">
        <v>580</v>
      </c>
      <c r="C201" s="3" t="s">
        <v>109</v>
      </c>
      <c r="D201" s="127"/>
      <c r="E201" s="156"/>
      <c r="F201" s="22"/>
    </row>
    <row r="202" spans="1:6" ht="21" customHeight="1" x14ac:dyDescent="0.25">
      <c r="A202" s="103" t="s">
        <v>665</v>
      </c>
      <c r="B202" s="205" t="s">
        <v>581</v>
      </c>
      <c r="C202" s="4" t="s">
        <v>110</v>
      </c>
      <c r="D202" s="121"/>
      <c r="E202" s="150"/>
      <c r="F202" s="25"/>
    </row>
    <row r="203" spans="1:6" ht="21" customHeight="1" x14ac:dyDescent="0.25">
      <c r="A203" s="103" t="s">
        <v>666</v>
      </c>
      <c r="B203" s="196" t="s">
        <v>582</v>
      </c>
      <c r="C203" s="1" t="s">
        <v>111</v>
      </c>
      <c r="D203" s="125"/>
      <c r="E203" s="152"/>
      <c r="F203" s="24"/>
    </row>
    <row r="204" spans="1:6" ht="35.25" customHeight="1" x14ac:dyDescent="0.25">
      <c r="A204" s="64" t="s">
        <v>42</v>
      </c>
      <c r="B204" s="198" t="s">
        <v>583</v>
      </c>
      <c r="C204" s="1" t="s">
        <v>112</v>
      </c>
      <c r="D204" s="125" t="s">
        <v>584</v>
      </c>
      <c r="E204" s="152"/>
      <c r="F204" s="254">
        <f>+F187-F190+F191-F194+F195-F198-F199+F202-F203</f>
        <v>0</v>
      </c>
    </row>
    <row r="205" spans="1:6" ht="29.25" customHeight="1" thickBot="1" x14ac:dyDescent="0.3">
      <c r="A205" s="65" t="s">
        <v>47</v>
      </c>
      <c r="B205" s="216" t="s">
        <v>585</v>
      </c>
      <c r="C205" s="3" t="s">
        <v>113</v>
      </c>
      <c r="D205" s="127" t="s">
        <v>586</v>
      </c>
      <c r="E205" s="156"/>
      <c r="F205" s="255">
        <f>+F186+F204</f>
        <v>0</v>
      </c>
    </row>
    <row r="206" spans="1:6" ht="29.25" hidden="1" customHeight="1" thickBot="1" x14ac:dyDescent="0.3">
      <c r="A206" s="239" t="s">
        <v>44</v>
      </c>
      <c r="B206" s="245" t="s">
        <v>668</v>
      </c>
      <c r="C206" s="241"/>
      <c r="D206" s="242"/>
      <c r="E206" s="243"/>
      <c r="F206" s="120">
        <v>0</v>
      </c>
    </row>
    <row r="207" spans="1:6" ht="45" customHeight="1" x14ac:dyDescent="0.25">
      <c r="A207" s="76" t="s">
        <v>43</v>
      </c>
      <c r="B207" s="195" t="s">
        <v>587</v>
      </c>
      <c r="C207" s="4" t="s">
        <v>114</v>
      </c>
      <c r="D207" s="121" t="s">
        <v>588</v>
      </c>
      <c r="E207" s="150"/>
      <c r="F207" s="250">
        <f>+F208+F209</f>
        <v>0</v>
      </c>
    </row>
    <row r="208" spans="1:6" ht="21" customHeight="1" x14ac:dyDescent="0.25">
      <c r="A208" s="77" t="s">
        <v>651</v>
      </c>
      <c r="B208" s="197" t="s">
        <v>589</v>
      </c>
      <c r="C208" s="1" t="s">
        <v>115</v>
      </c>
      <c r="D208" s="125"/>
      <c r="E208" s="152"/>
      <c r="F208" s="24"/>
    </row>
    <row r="209" spans="1:7" ht="21" customHeight="1" thickBot="1" x14ac:dyDescent="0.3">
      <c r="A209" s="77" t="s">
        <v>652</v>
      </c>
      <c r="B209" s="208" t="s">
        <v>590</v>
      </c>
      <c r="C209" s="224" t="s">
        <v>116</v>
      </c>
      <c r="D209" s="137"/>
      <c r="E209" s="162"/>
      <c r="F209" s="22"/>
    </row>
    <row r="210" spans="1:7" ht="21" customHeight="1" x14ac:dyDescent="0.25">
      <c r="A210" s="103" t="s">
        <v>653</v>
      </c>
      <c r="B210" s="195" t="s">
        <v>667</v>
      </c>
      <c r="C210" s="4" t="s">
        <v>117</v>
      </c>
      <c r="D210" s="121" t="s">
        <v>591</v>
      </c>
      <c r="E210" s="116"/>
      <c r="F210" s="35">
        <f>+F205-F207</f>
        <v>0</v>
      </c>
    </row>
    <row r="211" spans="1:7" ht="21" customHeight="1" x14ac:dyDescent="0.25">
      <c r="A211" s="65" t="s">
        <v>45</v>
      </c>
      <c r="B211" s="196" t="s">
        <v>592</v>
      </c>
      <c r="C211" s="1" t="s">
        <v>118</v>
      </c>
      <c r="D211" s="125"/>
      <c r="E211" s="153"/>
      <c r="F211" s="24"/>
    </row>
    <row r="212" spans="1:7" ht="21" customHeight="1" thickBot="1" x14ac:dyDescent="0.3">
      <c r="A212" s="64" t="s">
        <v>46</v>
      </c>
      <c r="B212" s="216" t="s">
        <v>593</v>
      </c>
      <c r="C212" s="3" t="s">
        <v>119</v>
      </c>
      <c r="D212" s="127" t="s">
        <v>594</v>
      </c>
      <c r="E212" s="113"/>
      <c r="F212" s="85">
        <f>+F210-F211</f>
        <v>0</v>
      </c>
    </row>
    <row r="213" spans="1:7" ht="36.75" customHeight="1" thickBot="1" x14ac:dyDescent="0.3">
      <c r="A213" s="111" t="s">
        <v>654</v>
      </c>
      <c r="B213" s="217" t="s">
        <v>595</v>
      </c>
      <c r="C213" s="36" t="s">
        <v>12</v>
      </c>
      <c r="D213" s="184" t="s">
        <v>596</v>
      </c>
      <c r="E213" s="174"/>
      <c r="F213" s="86">
        <f>+F154+F155+F176+F187+F191+F195+F202</f>
        <v>0</v>
      </c>
    </row>
    <row r="214" spans="1:7" ht="43.5" customHeight="1" x14ac:dyDescent="0.3">
      <c r="A214" s="65"/>
      <c r="B214" s="186" t="s">
        <v>597</v>
      </c>
      <c r="C214" s="100" t="s">
        <v>48</v>
      </c>
      <c r="D214" s="132"/>
      <c r="E214" s="132"/>
      <c r="F214" s="9">
        <f>+F3</f>
        <v>46023</v>
      </c>
    </row>
    <row r="215" spans="1:7" ht="21" customHeight="1" thickBot="1" x14ac:dyDescent="0.3">
      <c r="A215" s="107"/>
      <c r="B215" s="187" t="s">
        <v>1</v>
      </c>
      <c r="C215" s="101"/>
      <c r="D215" s="133"/>
      <c r="E215" s="133"/>
      <c r="F215" s="10">
        <f>+F4</f>
        <v>46112</v>
      </c>
    </row>
    <row r="216" spans="1:7" ht="26.25" customHeight="1" x14ac:dyDescent="0.25">
      <c r="A216" s="65" t="s">
        <v>261</v>
      </c>
      <c r="B216" s="218" t="s">
        <v>325</v>
      </c>
      <c r="C216" s="11" t="s">
        <v>167</v>
      </c>
      <c r="D216" s="185"/>
      <c r="E216" s="175"/>
      <c r="F216" s="263"/>
      <c r="G216" s="17" t="s">
        <v>50</v>
      </c>
    </row>
    <row r="217" spans="1:7" ht="26.25" customHeight="1" x14ac:dyDescent="0.25">
      <c r="A217" s="65" t="s">
        <v>262</v>
      </c>
      <c r="B217" s="13" t="s">
        <v>17</v>
      </c>
      <c r="C217" s="8" t="s">
        <v>168</v>
      </c>
      <c r="D217" s="185"/>
      <c r="E217" s="175"/>
      <c r="F217" s="24"/>
      <c r="G217" s="17" t="s">
        <v>51</v>
      </c>
    </row>
    <row r="218" spans="1:7" ht="26.25" customHeight="1" x14ac:dyDescent="0.25">
      <c r="A218" s="65" t="s">
        <v>263</v>
      </c>
      <c r="B218" s="13" t="s">
        <v>57</v>
      </c>
      <c r="C218" s="8" t="s">
        <v>169</v>
      </c>
      <c r="D218" s="185"/>
      <c r="E218" s="175"/>
      <c r="F218" s="24"/>
      <c r="G218" s="17" t="s">
        <v>52</v>
      </c>
    </row>
    <row r="219" spans="1:7" ht="26.25" customHeight="1" x14ac:dyDescent="0.25">
      <c r="A219" s="65" t="s">
        <v>264</v>
      </c>
      <c r="B219" s="13" t="s">
        <v>58</v>
      </c>
      <c r="C219" s="8" t="s">
        <v>170</v>
      </c>
      <c r="D219" s="185"/>
      <c r="E219" s="175"/>
      <c r="F219" s="24"/>
      <c r="G219" s="17" t="s">
        <v>53</v>
      </c>
    </row>
    <row r="220" spans="1:7" ht="26.25" customHeight="1" x14ac:dyDescent="0.25">
      <c r="A220" s="65" t="s">
        <v>265</v>
      </c>
      <c r="B220" s="88" t="s">
        <v>56</v>
      </c>
      <c r="C220" s="8" t="s">
        <v>171</v>
      </c>
      <c r="D220" s="185"/>
      <c r="E220" s="175"/>
      <c r="F220" s="24"/>
      <c r="G220" s="258" t="s">
        <v>54</v>
      </c>
    </row>
    <row r="221" spans="1:7" ht="26.25" customHeight="1" x14ac:dyDescent="0.25">
      <c r="A221" s="65" t="s">
        <v>266</v>
      </c>
      <c r="B221" s="13" t="s">
        <v>312</v>
      </c>
      <c r="C221" s="8" t="s">
        <v>172</v>
      </c>
      <c r="D221" s="185"/>
      <c r="E221" s="175"/>
      <c r="F221" s="24"/>
      <c r="G221" s="17" t="s">
        <v>314</v>
      </c>
    </row>
    <row r="222" spans="1:7" ht="26.25" customHeight="1" x14ac:dyDescent="0.25">
      <c r="A222" s="65" t="s">
        <v>267</v>
      </c>
      <c r="B222" s="13" t="s">
        <v>313</v>
      </c>
      <c r="C222" s="8" t="s">
        <v>173</v>
      </c>
      <c r="D222" s="185"/>
      <c r="E222" s="175"/>
      <c r="F222" s="24"/>
      <c r="G222" s="17" t="s">
        <v>315</v>
      </c>
    </row>
    <row r="223" spans="1:7" ht="26.25" customHeight="1" x14ac:dyDescent="0.25">
      <c r="A223" s="65" t="s">
        <v>268</v>
      </c>
      <c r="B223" s="13" t="s">
        <v>299</v>
      </c>
      <c r="C223" s="8" t="s">
        <v>174</v>
      </c>
      <c r="D223" s="185"/>
      <c r="E223" s="175"/>
      <c r="F223" s="24"/>
      <c r="G223" s="17" t="s">
        <v>55</v>
      </c>
    </row>
    <row r="224" spans="1:7" ht="48" customHeight="1" thickBot="1" x14ac:dyDescent="0.3">
      <c r="A224" s="76" t="s">
        <v>269</v>
      </c>
      <c r="B224" s="18" t="s">
        <v>317</v>
      </c>
      <c r="C224" s="19" t="s">
        <v>175</v>
      </c>
      <c r="D224" s="230"/>
      <c r="E224" s="231"/>
      <c r="F224" s="80"/>
      <c r="G224" s="17" t="s">
        <v>316</v>
      </c>
    </row>
    <row r="225" spans="1:6" ht="21" customHeight="1" thickBot="1" x14ac:dyDescent="0.3">
      <c r="A225" s="65"/>
      <c r="B225" s="89"/>
      <c r="C225" s="90"/>
      <c r="D225" s="234"/>
      <c r="E225" s="235"/>
      <c r="F225" s="112"/>
    </row>
    <row r="226" spans="1:6" ht="21" customHeight="1" x14ac:dyDescent="0.25">
      <c r="A226" s="108"/>
      <c r="B226" s="91" t="s">
        <v>318</v>
      </c>
      <c r="C226" s="11" t="s">
        <v>176</v>
      </c>
      <c r="D226" s="232"/>
      <c r="E226" s="233"/>
      <c r="F226" s="25"/>
    </row>
    <row r="227" spans="1:6" ht="21" customHeight="1" x14ac:dyDescent="0.25">
      <c r="A227" s="108"/>
      <c r="B227" s="13" t="s">
        <v>319</v>
      </c>
      <c r="C227" s="8" t="s">
        <v>177</v>
      </c>
      <c r="D227" s="177"/>
      <c r="E227" s="176"/>
      <c r="F227" s="24"/>
    </row>
    <row r="228" spans="1:6" ht="21" customHeight="1" x14ac:dyDescent="0.25">
      <c r="A228" s="108"/>
      <c r="B228" s="13" t="s">
        <v>320</v>
      </c>
      <c r="C228" s="8" t="s">
        <v>178</v>
      </c>
      <c r="D228" s="177"/>
      <c r="E228" s="176"/>
      <c r="F228" s="24"/>
    </row>
    <row r="229" spans="1:6" ht="21" customHeight="1" x14ac:dyDescent="0.25">
      <c r="A229" s="108"/>
      <c r="B229" s="13" t="s">
        <v>321</v>
      </c>
      <c r="C229" s="8" t="s">
        <v>179</v>
      </c>
      <c r="D229" s="177"/>
      <c r="E229" s="176"/>
      <c r="F229" s="24"/>
    </row>
    <row r="230" spans="1:6" ht="21" customHeight="1" x14ac:dyDescent="0.25">
      <c r="A230" s="108"/>
      <c r="B230" s="13" t="s">
        <v>322</v>
      </c>
      <c r="C230" s="8" t="s">
        <v>180</v>
      </c>
      <c r="D230" s="177"/>
      <c r="E230" s="176"/>
      <c r="F230" s="24"/>
    </row>
    <row r="231" spans="1:6" ht="21" customHeight="1" x14ac:dyDescent="0.25">
      <c r="A231" s="108"/>
      <c r="B231" s="13" t="s">
        <v>323</v>
      </c>
      <c r="C231" s="8" t="s">
        <v>181</v>
      </c>
      <c r="D231" s="177"/>
      <c r="E231" s="176"/>
      <c r="F231" s="24"/>
    </row>
    <row r="232" spans="1:6" ht="21" hidden="1" customHeight="1" thickBot="1" x14ac:dyDescent="0.3">
      <c r="A232" s="109"/>
      <c r="B232" s="92" t="s">
        <v>324</v>
      </c>
      <c r="C232" s="93" t="s">
        <v>182</v>
      </c>
      <c r="D232" s="94"/>
      <c r="E232" s="95"/>
      <c r="F232" s="96" t="s">
        <v>598</v>
      </c>
    </row>
    <row r="233" spans="1:6" x14ac:dyDescent="0.25">
      <c r="F233" s="99"/>
    </row>
    <row r="234" spans="1:6" x14ac:dyDescent="0.25">
      <c r="F234" s="87"/>
    </row>
    <row r="235" spans="1:6" x14ac:dyDescent="0.25">
      <c r="F235" s="87"/>
    </row>
    <row r="236" spans="1:6" x14ac:dyDescent="0.25">
      <c r="F236" s="87"/>
    </row>
    <row r="237" spans="1:6" x14ac:dyDescent="0.25">
      <c r="F237" s="87"/>
    </row>
    <row r="238" spans="1:6" x14ac:dyDescent="0.25">
      <c r="F238" s="87"/>
    </row>
    <row r="239" spans="1:6" x14ac:dyDescent="0.25">
      <c r="F239" s="87"/>
    </row>
    <row r="240" spans="1:6" x14ac:dyDescent="0.25">
      <c r="F240" s="87"/>
    </row>
  </sheetData>
  <sheetProtection algorithmName="SHA-512" hashValue="3NQaVEkQY+RSmAyPGlOMtFIYPtc37VJCi9jEDh0TF0PKok/7P1wPKUPzK+7iv3FcLbgSRjp08KmtX6hQBDkGJQ==" saltValue="vnEYuxWBq9brPd7JAvfSUw==" spinCount="100000" sheet="1" objects="1" scenarios="1"/>
  <mergeCells count="6">
    <mergeCell ref="C152:C153"/>
    <mergeCell ref="E152:E153"/>
    <mergeCell ref="C3:C4"/>
    <mergeCell ref="E3:E4"/>
    <mergeCell ref="C84:C85"/>
    <mergeCell ref="E84:E85"/>
  </mergeCells>
  <pageMargins left="0.70866141732283472" right="0.70866141732283472" top="0.78740157480314965" bottom="0.78740157480314965" header="0.31496062992125984" footer="0.31496062992125984"/>
  <pageSetup paperSize="9" scale="51" fitToHeight="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POKYNY PRO VYPLNĚNÍ</vt:lpstr>
      <vt:lpstr>Form.2016</vt:lpstr>
      <vt:lpstr>EHKData_PUStPlna2016</vt:lpstr>
      <vt:lpstr>EHKInfo_PUStPlna2016</vt:lpstr>
      <vt:lpstr>Minulost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PřílohaC EHK, verze 003</dc:title>
  <dc:creator>Justoňová Marta</dc:creator>
  <dc:description>Platná od 1.1.2018</dc:description>
  <cp:lastModifiedBy>Hort Jiří Mgr.</cp:lastModifiedBy>
  <cp:lastPrinted>2016-03-10T11:07:16Z</cp:lastPrinted>
  <dcterms:created xsi:type="dcterms:W3CDTF">2002-02-21T15:04:46Z</dcterms:created>
  <dcterms:modified xsi:type="dcterms:W3CDTF">2026-01-07T12:52:16Z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2025-10-27T14:34:10Z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def0308d-70d1-418d-9147-14ff8b248160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BARCODE">
    <vt:lpwstr> *000000000*</vt:lpwstr>
  </property>
  <property fmtid="{D5CDD505-2E9C-101B-9397-08002B2CF9AE}" pid="11" name="IX_DOC_TYPE">
    <vt:lpwstr>F764</vt:lpwstr>
  </property>
  <property fmtid="{D5CDD505-2E9C-101B-9397-08002B2CF9AE}" pid="12" name="IX_ENVIRONMENT">
    <vt:lpwstr>PRODUKCE</vt:lpwstr>
  </property>
</Properties>
</file>